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JTZF5J\Desktop\Sesia_48\"/>
    </mc:Choice>
  </mc:AlternateContent>
  <bookViews>
    <workbookView xWindow="0" yWindow="0" windowWidth="21600" windowHeight="9630"/>
  </bookViews>
  <sheets>
    <sheet name="Общо" sheetId="1" r:id="rId1"/>
  </sheets>
  <definedNames>
    <definedName name="_xlnm.Print_Titles" localSheetId="0">Общо!$A:$V,Общо!$7:$7</definedName>
  </definedNames>
  <calcPr calcId="162913"/>
</workbook>
</file>

<file path=xl/calcChain.xml><?xml version="1.0" encoding="utf-8"?>
<calcChain xmlns="http://schemas.openxmlformats.org/spreadsheetml/2006/main">
  <c r="O34" i="1" l="1"/>
  <c r="E34" i="1"/>
  <c r="V8" i="1" l="1"/>
  <c r="U8" i="1"/>
  <c r="S8" i="1"/>
  <c r="R8" i="1"/>
  <c r="N8" i="1"/>
  <c r="S34" i="1"/>
  <c r="R34" i="1"/>
  <c r="N34" i="1"/>
  <c r="K34" i="1"/>
  <c r="I34" i="1"/>
  <c r="H34" i="1"/>
  <c r="S90" i="1"/>
  <c r="R90" i="1"/>
  <c r="K90" i="1"/>
  <c r="I90" i="1"/>
  <c r="H90" i="1"/>
  <c r="E90" i="1"/>
  <c r="S53" i="1"/>
  <c r="R53" i="1"/>
  <c r="K53" i="1"/>
  <c r="J53" i="1"/>
  <c r="I53" i="1"/>
  <c r="H53" i="1"/>
  <c r="N39" i="1"/>
  <c r="M39" i="1"/>
  <c r="M34" i="1" s="1"/>
  <c r="J39" i="1"/>
  <c r="I39" i="1"/>
  <c r="H39" i="1"/>
  <c r="S99" i="1"/>
  <c r="R99" i="1"/>
  <c r="K99" i="1"/>
  <c r="J99" i="1"/>
  <c r="J90" i="1" s="1"/>
  <c r="J34" i="1" s="1"/>
  <c r="I99" i="1"/>
  <c r="H99" i="1"/>
  <c r="E99" i="1"/>
  <c r="S91" i="1"/>
  <c r="R91" i="1"/>
  <c r="K91" i="1"/>
  <c r="J91" i="1"/>
  <c r="I91" i="1"/>
  <c r="H91" i="1"/>
  <c r="E91" i="1"/>
  <c r="S78" i="1"/>
  <c r="R78" i="1"/>
  <c r="J78" i="1"/>
  <c r="I78" i="1"/>
  <c r="H78" i="1"/>
  <c r="E78" i="1"/>
  <c r="S64" i="1"/>
  <c r="R64" i="1"/>
  <c r="K64" i="1"/>
  <c r="J64" i="1"/>
  <c r="I64" i="1"/>
  <c r="H64" i="1"/>
  <c r="E64" i="1"/>
  <c r="K54" i="1"/>
  <c r="J54" i="1"/>
  <c r="I54" i="1"/>
  <c r="H54" i="1"/>
  <c r="E54" i="1"/>
  <c r="E53" i="1" s="1"/>
  <c r="N47" i="1"/>
  <c r="M47" i="1"/>
  <c r="K47" i="1"/>
  <c r="J47" i="1"/>
  <c r="I47" i="1"/>
  <c r="H47" i="1"/>
  <c r="E47" i="1"/>
  <c r="E39" i="1" s="1"/>
  <c r="J40" i="1"/>
  <c r="I40" i="1"/>
  <c r="H40" i="1"/>
  <c r="E40" i="1"/>
  <c r="O36" i="1"/>
  <c r="N36" i="1"/>
  <c r="M36" i="1"/>
  <c r="L36" i="1"/>
  <c r="K36" i="1"/>
  <c r="J36" i="1"/>
  <c r="I36" i="1"/>
  <c r="H36" i="1"/>
  <c r="E36" i="1"/>
  <c r="V9" i="1"/>
  <c r="U9" i="1"/>
  <c r="S9" i="1"/>
  <c r="R9" i="1"/>
  <c r="N9" i="1"/>
  <c r="M9" i="1"/>
  <c r="K31" i="1"/>
  <c r="J31" i="1"/>
  <c r="I31" i="1"/>
  <c r="H31" i="1"/>
  <c r="E31" i="1"/>
  <c r="V15" i="1"/>
  <c r="U15" i="1"/>
  <c r="S15" i="1"/>
  <c r="R15" i="1"/>
  <c r="P15" i="1"/>
  <c r="P9" i="1" s="1"/>
  <c r="P8" i="1" s="1"/>
  <c r="O15" i="1"/>
  <c r="O9" i="1" s="1"/>
  <c r="O8" i="1" s="1"/>
  <c r="K15" i="1"/>
  <c r="K9" i="1" s="1"/>
  <c r="K8" i="1" s="1"/>
  <c r="J15" i="1"/>
  <c r="J9" i="1" s="1"/>
  <c r="I15" i="1"/>
  <c r="H15" i="1"/>
  <c r="H9" i="1" s="1"/>
  <c r="H8" i="1" s="1"/>
  <c r="E15" i="1"/>
  <c r="E10" i="1"/>
  <c r="J8" i="1" l="1"/>
  <c r="M8" i="1"/>
  <c r="I9" i="1"/>
  <c r="I8" i="1" s="1"/>
  <c r="E9" i="1"/>
  <c r="E8" i="1" l="1"/>
</calcChain>
</file>

<file path=xl/sharedStrings.xml><?xml version="1.0" encoding="utf-8"?>
<sst xmlns="http://schemas.openxmlformats.org/spreadsheetml/2006/main" count="396" uniqueCount="231">
  <si>
    <t>ОБЩИНА</t>
  </si>
  <si>
    <t>Рудозем</t>
  </si>
  <si>
    <t>КОД ПО ЕБК</t>
  </si>
  <si>
    <t>7108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</si>
  <si>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</si>
  <si>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</si>
  <si>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</si>
  <si>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</si>
  <si>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</si>
  <si>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</si>
  <si>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</si>
  <si>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</si>
  <si>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</si>
  <si>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</si>
  <si>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</si>
  <si>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</si>
  <si>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</si>
  <si>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</si>
  <si>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</si>
  <si>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</si>
  <si>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</si>
  <si>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</si>
  <si>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</si>
  <si>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</si>
  <si>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</si>
  <si>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</si>
  <si>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</si>
  <si>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</si>
  <si>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02</t>
  </si>
  <si>
    <t>Отбрана и сигурност</t>
  </si>
  <si>
    <t>2284</t>
  </si>
  <si>
    <t>2022-2022</t>
  </si>
  <si>
    <t xml:space="preserve">3118 (план:450000 лв., усвоено:0 лв.);
</t>
  </si>
  <si>
    <t xml:space="preserve">3118 (план:0 лв., усвоено:0 лв.);
</t>
  </si>
  <si>
    <t>Възстановяване на водосток в кв.24 Пловдивци по ПМС 352/10.12.20, с.Пловдивци</t>
  </si>
  <si>
    <t>2020-2022</t>
  </si>
  <si>
    <t xml:space="preserve">3118 (план:17830 лв., усвоено:15048 лв.);
</t>
  </si>
  <si>
    <t>Функция 05</t>
  </si>
  <si>
    <t>Социално осигуряване, подпомагане и грижи</t>
  </si>
  <si>
    <t>5589</t>
  </si>
  <si>
    <t>ППР за извършване на основен ремонт на сграда бивше училище кв.възраждане/повишаване енергийна ефективност/, ОБЩИНА РУДОЗЕМ</t>
  </si>
  <si>
    <t xml:space="preserve">3113 (план:12000 лв., усвоено:12000 лв.);
</t>
  </si>
  <si>
    <t>Функция 06</t>
  </si>
  <si>
    <t>Жилищно строителство, благоустройство, комунално стопанство и опазване на околната среда</t>
  </si>
  <si>
    <t>6606</t>
  </si>
  <si>
    <t>2021-2022</t>
  </si>
  <si>
    <t>6619</t>
  </si>
  <si>
    <t>РЕКОНСТРУКЦИЯ УЛ.ВАСИЛ ЛЕВСКИ, ОБЩИНА РУДОЗЕМ</t>
  </si>
  <si>
    <t xml:space="preserve">3113 (план:60133 лв., усвоено:60133 лв.);
</t>
  </si>
  <si>
    <t xml:space="preserve">8312 (план:999353 лв., усвоено:999353 лв.);
</t>
  </si>
  <si>
    <t xml:space="preserve">3113 (план:59960 лв., усвоено:29976 лв.);
</t>
  </si>
  <si>
    <t xml:space="preserve">3113 (план:59800 лв., усвоено:29880 лв.);
</t>
  </si>
  <si>
    <t>РЕКОНСТРУКЦИЯ НА УЛ.К.П.ВОЙВОДА М/УБЛОКОВИ ПРОСТРАНСТВА, ОБЩИНА РУДОЗЕМ</t>
  </si>
  <si>
    <t xml:space="preserve">8312 (план:737012 лв., усвоено:737012 лв.);
</t>
  </si>
  <si>
    <t xml:space="preserve">3113 (план:29286 лв., усвоено:29286 лв.);
</t>
  </si>
  <si>
    <t xml:space="preserve">3113 (план:20191 лв., усвоено:20191 лв.);
</t>
  </si>
  <si>
    <t>БЛАГОУСТР.И РЕКОНСТР. НА ПАРК УПИ 1-121, ОБЩИНА РУДОЗЕМ</t>
  </si>
  <si>
    <t xml:space="preserve">8372 (план:89631 лв., усвоено:89631 лв.);
</t>
  </si>
  <si>
    <t>БЛАГОУСТРОЯВАНЕ И РЕКОНСТР.НА ПАРК КВ.22 УПИ IV, ОБЩИНА РУДОЗЕМ</t>
  </si>
  <si>
    <t xml:space="preserve">8372 (план:107497 лв., усвоено:107497 лв.);
</t>
  </si>
  <si>
    <t>РЕКОНСТРУКЦИЯ И РЕХАБИЛИТАЦИЯ НА УЛИЦИ В ОБЩИНА РУДОЗЕМ ДФ ЗЕМЕДЕЛИЕ, ОБЩИНА РУДОЗЕМ</t>
  </si>
  <si>
    <t xml:space="preserve">42 (план:30498 лв., усвоено:33293 лв.);
</t>
  </si>
  <si>
    <t xml:space="preserve">3113 (план:36152 лв., усвоено:36605 лв.);
</t>
  </si>
  <si>
    <t>Благоустрояване на пространства при бивш пазар и паркинг, ОБЩИНА РУДОЗЕМ</t>
  </si>
  <si>
    <t xml:space="preserve">3113 (план:72180 лв., усвоено:0 лв.);
</t>
  </si>
  <si>
    <t xml:space="preserve">8312 (план:9600 лв., усвоено:9599 лв.);
</t>
  </si>
  <si>
    <t>ППР ЦЕНТРАЛНА ГРАДСКА ЧАСТ, ОБЩИНА РУДОЗЕМ</t>
  </si>
  <si>
    <t>ППР за реконструкция на ул.В.Левски и прилежащите пресечки и междублокови пространства, ОБЩИНА РУДОЗЕМ</t>
  </si>
  <si>
    <t xml:space="preserve">8312 (план:8244 лв., усвоено:8244 лв.);
</t>
  </si>
  <si>
    <t>ППР и СМР на тротоари на ул.Хан Крум, ОБЩИНА РУДОЗЕМ</t>
  </si>
  <si>
    <t xml:space="preserve">3113 (план:59880 лв., усвоено:29760 лв.);
</t>
  </si>
  <si>
    <t>ППР и реконструкция на ул.Стефан Стамболов, ОБЩИНА РУДОЗЕМ</t>
  </si>
  <si>
    <t xml:space="preserve">3113 (план:337414 лв., усвоено:336797 лв.);
</t>
  </si>
  <si>
    <t>Функция 08</t>
  </si>
  <si>
    <t>Икономически дейности и услуги</t>
  </si>
  <si>
    <t>8832</t>
  </si>
  <si>
    <t>ППР рехабил.път SML Витина-Елховец, ОБЩИНА РУДОЗЕМ</t>
  </si>
  <si>
    <t xml:space="preserve">3113 (план:33419 лв., усвоено:25680 лв.);
</t>
  </si>
  <si>
    <t xml:space="preserve">3113 (план:106800 лв., усвоено:0 лв.);
</t>
  </si>
  <si>
    <t>5200</t>
  </si>
  <si>
    <t>Придобиване на дълготрайни материални активи</t>
  </si>
  <si>
    <t>Функция 01</t>
  </si>
  <si>
    <t>Общи държавни служби</t>
  </si>
  <si>
    <t>5203</t>
  </si>
  <si>
    <t>придобиване на друго оборудване, машини и съоръжения</t>
  </si>
  <si>
    <t>1122</t>
  </si>
  <si>
    <t>Климатик ОбА, ОбА</t>
  </si>
  <si>
    <t>ИНВЕРТОР, ОбА</t>
  </si>
  <si>
    <t xml:space="preserve">3113 (план:4000 лв., усвоено:0 лв.);
</t>
  </si>
  <si>
    <t>АКУМУЛ.ВЕРИЖЕН ТРИОН, ОБЩИНА РУДОЗЕМ</t>
  </si>
  <si>
    <t xml:space="preserve">3118 (план:2192 лв., усвоено:2192 лв.);
</t>
  </si>
  <si>
    <t>КОМБИНИРАН АКУМ.ТРИОН, ОБЩИНА РУДОЗЕМ</t>
  </si>
  <si>
    <t xml:space="preserve">3118 (план:2190 лв., усвоено:2190 лв.);
</t>
  </si>
  <si>
    <t>БЕНЗИНОВ ТРИФАЗЕН ГЕНЕРАТОР, ОБЩИНА РУДОЗЕМ</t>
  </si>
  <si>
    <t xml:space="preserve">3118 (план:3780 лв., усвоено:3780 лв.);
</t>
  </si>
  <si>
    <t>БЕНЗИНОВ МОНОФАЗЕН ГЕНЕРАТОР, ОБЩИНА РУДОЗЕМ</t>
  </si>
  <si>
    <t xml:space="preserve">3118 (план:5484 лв., усвоено:5484 лв.);
</t>
  </si>
  <si>
    <t>ПРЪТОВ МОТОРЕН ТРИОН, ОБЩИНА РУДОЗЕМ</t>
  </si>
  <si>
    <t xml:space="preserve">3118 (план:1869 лв., усвоено:1869 лв.);
</t>
  </si>
  <si>
    <t>5206</t>
  </si>
  <si>
    <t>изграждане на инфраструктурни обекти</t>
  </si>
  <si>
    <t xml:space="preserve">3118 (план:8562 лв., усвоено:7080 лв.);
</t>
  </si>
  <si>
    <t xml:space="preserve">3118 (план:147451 лв., усвоено:140533 лв.);
</t>
  </si>
  <si>
    <t>Транспортен мост над р.Елховска, с.Елховец</t>
  </si>
  <si>
    <t xml:space="preserve">3118 (план:384804 лв., усвоено:205393 лв.);
</t>
  </si>
  <si>
    <t xml:space="preserve">3118 (план:175804 лв., усвоено:0 лв.);
</t>
  </si>
  <si>
    <t>Изграждане на ПС на ул.Атанас буров, ОБЩИНА РУДОЗЕМ</t>
  </si>
  <si>
    <t xml:space="preserve">3118 (план:432979 лв., усвоено:0 лв.);
</t>
  </si>
  <si>
    <t>Функция 03</t>
  </si>
  <si>
    <t>Образование</t>
  </si>
  <si>
    <t>5201</t>
  </si>
  <si>
    <t>придобиване на компютри и хардуер</t>
  </si>
  <si>
    <t>3322</t>
  </si>
  <si>
    <t>КОМПЮТЪРНА КОНФИГУРАЦИЯ I5-10400, СУ гр.Рудозем</t>
  </si>
  <si>
    <t xml:space="preserve">3111 (план:1000 лв., усвоено:1000 лв.);
</t>
  </si>
  <si>
    <t>Компютър за СУ с.Чепинци, СУ с.Чепинци</t>
  </si>
  <si>
    <t xml:space="preserve">3111 (план:1000 лв., усвоено:975 лв.);
</t>
  </si>
  <si>
    <t>Преносим компютър, ДГ Чепинци</t>
  </si>
  <si>
    <t xml:space="preserve">3111 (план:800 лв., усвоено:0 лв.);
</t>
  </si>
  <si>
    <t>Преносим компютър1, ДГ Чепинци</t>
  </si>
  <si>
    <t>Компютърен модул OPS1, СУ РУДОЗЕМ</t>
  </si>
  <si>
    <t xml:space="preserve">3111 (план:1027 лв., усвоено:1027 лв.);
</t>
  </si>
  <si>
    <t>Компютърен модул OPS, СУ РУДОЗЕМ</t>
  </si>
  <si>
    <t xml:space="preserve">3111 (план:1026 лв., усвоено:1026 лв.);
</t>
  </si>
  <si>
    <t>Стереоскопичен лаптоп ZSPACE INSPIRE1, СУ Чепинци</t>
  </si>
  <si>
    <t xml:space="preserve">3111 (план:10290 лв., усвоено:10290 лв.);
</t>
  </si>
  <si>
    <t>Стереоскопичен лаптоп ZSPACE INSPIRE, СУ Чепинци</t>
  </si>
  <si>
    <t>Преносим компютър, ОУ С.ЕЛХОВЕЦ</t>
  </si>
  <si>
    <t xml:space="preserve">3111 (план:2000 лв., усвоено:1400 лв.);
</t>
  </si>
  <si>
    <t>3389</t>
  </si>
  <si>
    <t>Хладилна камера, ДГ Снежанка</t>
  </si>
  <si>
    <t xml:space="preserve">3113 (план:3965 лв., усвоено:3965 лв.);
</t>
  </si>
  <si>
    <t>Екологично оборудване за вода, въздух и почва, СУ РУДОЗЕМ</t>
  </si>
  <si>
    <t xml:space="preserve">3111 (план:1050 лв., усвоено:1050 лв.);
</t>
  </si>
  <si>
    <t>Оборудване за алтернативна енергия, СУ РУДОЗЕМ</t>
  </si>
  <si>
    <t xml:space="preserve">3111 (план:775 лв., усвоено:775 лв.);
</t>
  </si>
  <si>
    <t xml:space="preserve">6400 (план:453 лв., усвоено:453 лв.);
</t>
  </si>
  <si>
    <t>Оборудване за микробиологичен анализ, СУ РУДОЗЕМ</t>
  </si>
  <si>
    <t xml:space="preserve">6400 (план:3289 лв., усвоено:3289 лв.);
</t>
  </si>
  <si>
    <t>Готварска печка, ДГ</t>
  </si>
  <si>
    <t xml:space="preserve">3113 (план:6600 лв., усвоено:6600 лв.);
</t>
  </si>
  <si>
    <t>Съдомиялна 6 броя, ДГ</t>
  </si>
  <si>
    <t xml:space="preserve">3113 (план:8000 лв., усвоено:8000 лв.);
</t>
  </si>
  <si>
    <t>Набор органична химия за демонстрация 5 броя, СУ РУДОЗЕМ</t>
  </si>
  <si>
    <t xml:space="preserve">3111 (план:6258 лв., усвоено:6258 лв.);
</t>
  </si>
  <si>
    <t>Набор ЕЛектрохимия, СУ РУДОЗЕМ</t>
  </si>
  <si>
    <t xml:space="preserve">3111 (план:1609 лв., усвоено:1609 лв.);
</t>
  </si>
  <si>
    <t>Интерактивен дисплей1, СУ РУДОЗЕМ</t>
  </si>
  <si>
    <t xml:space="preserve">3111 (план:4583 лв., усвоено:4583 лв.);
</t>
  </si>
  <si>
    <t>Интерактивен дисплей, СУ РУДОЗЕМ</t>
  </si>
  <si>
    <t xml:space="preserve">3111 (план:4582 лв., усвоено:4582 лв.);
</t>
  </si>
  <si>
    <t>Камера ZVIEW II, СУ Чепинци</t>
  </si>
  <si>
    <t xml:space="preserve">3111 (план:1231 лв., усвоено:1231 лв.);
</t>
  </si>
  <si>
    <t>Цифров тринокулярен микроскоп, СУ РУДОЗЕМ</t>
  </si>
  <si>
    <t xml:space="preserve">3111 (план:1500 лв., усвоено:1500 лв.);
</t>
  </si>
  <si>
    <t>Цифров тринокулярен микроскоп учителски, СУ Чепинци</t>
  </si>
  <si>
    <t>5205</t>
  </si>
  <si>
    <t>придобиване на стопански инвентар</t>
  </si>
  <si>
    <t>3311</t>
  </si>
  <si>
    <t>Интерактивна дъска, ДГ Чепинци</t>
  </si>
  <si>
    <t xml:space="preserve">6400 (план:5900 лв., усвоено:5900 лв.);
</t>
  </si>
  <si>
    <t>Демострационна маса с шкаф- мивка, СУ Чепинци</t>
  </si>
  <si>
    <t xml:space="preserve">3111 (план:5900 лв., усвоено:0 лв.);
</t>
  </si>
  <si>
    <t>Музикален инструмент, СУ РУДОЗЕМ</t>
  </si>
  <si>
    <t>2022-2023</t>
  </si>
  <si>
    <t xml:space="preserve">3111 (план:0 лв., усвоено:3000 лв.);
</t>
  </si>
  <si>
    <t>Вентилатор Киселиноустойчив 220V, СУ РУДОЗЕМ</t>
  </si>
  <si>
    <t xml:space="preserve">3111 (план:2016 лв., усвоено:2016 лв.);
</t>
  </si>
  <si>
    <t>Камина лабораторна, модел 1200KY, СУ РУДОЗЕМ</t>
  </si>
  <si>
    <t xml:space="preserve">3111 (план:6792 лв., усвоено:6792 лв.);
</t>
  </si>
  <si>
    <t>Демонстрационна маса за преподавател, СУ РУДОЗЕМ</t>
  </si>
  <si>
    <t xml:space="preserve">3111 (план:1236 лв., усвоено:1236 лв.);
</t>
  </si>
  <si>
    <t>5551</t>
  </si>
  <si>
    <t>Лифтер, ДЦДМУ</t>
  </si>
  <si>
    <t xml:space="preserve">3111 (план:2400 лв., усвоено:2400 лв.);
</t>
  </si>
  <si>
    <t>6623</t>
  </si>
  <si>
    <t>МОТОРНА КОСАЧКА, ОБЩИНА РУДОЗЕМ</t>
  </si>
  <si>
    <t xml:space="preserve">9999 (план:2000 лв., усвоено:2000 лв.);
</t>
  </si>
  <si>
    <t>РОТОРЕН СНЕГОРИН, ОБЩИНА РУДОЗЕМ</t>
  </si>
  <si>
    <t xml:space="preserve">9999 (план:4500 лв., усвоено:4500 лв.);
</t>
  </si>
  <si>
    <t>РОТОРЕН СНЕГОРИН1, ОБЩИНА РУДОЗЕМ</t>
  </si>
  <si>
    <t>6603</t>
  </si>
  <si>
    <t>Филтър система за водоем за напояване, ОБЩИНА РУДОЗЕМ</t>
  </si>
  <si>
    <t xml:space="preserve">3113 (план:4440 лв., усвоено:4440 лв.);
</t>
  </si>
  <si>
    <t>6605</t>
  </si>
  <si>
    <t>Санитарно-охранителна зона на водовземно съъоръжение за мин.вода, Община Рудозем</t>
  </si>
  <si>
    <t xml:space="preserve">3113 (план:42780 лв., усвоено:21390 лв.);
</t>
  </si>
  <si>
    <t>5204</t>
  </si>
  <si>
    <t>придобиване на транспортни средства</t>
  </si>
  <si>
    <t>АВТОМОБИЛНО РЕМАРКЕ, ОБЩИНА РУДОЗЕМ</t>
  </si>
  <si>
    <t xml:space="preserve">9999 (план:2000 лв., усвоено:1990 лв.);
</t>
  </si>
  <si>
    <t>Изграждане на инфр.обект водопровод в с.Чепинци. По ПМС 360/10.12.2020 - 910 000лв., с.Чепинци</t>
  </si>
  <si>
    <t xml:space="preserve">9999 (план:0 лв., усвоено:0 лв.);
</t>
  </si>
  <si>
    <t>ИЗГРАЖДАНЕ НА УЛИЧНА ВОДОПРОВ.МРЕЖА ЗА МИНЕРАЛНА ВОДА, ОБЩИНА РУДОЗЕМ</t>
  </si>
  <si>
    <t xml:space="preserve">8372 (план:843418 лв., усвоено:843418 лв.);
</t>
  </si>
  <si>
    <t>ИЗГРАЖДАНЕ НА УЛ ВОДОПРОВ.МРЕЖА ЗА МИН.ВОДА, ОБЩИНА РУДОЗЕМ</t>
  </si>
  <si>
    <t xml:space="preserve">8312 (план:0 лв., усвоено:0 лв.);
</t>
  </si>
  <si>
    <t>ВЪТРЕШНА КАНАЛ.И ВОДОПР.МРЕЖА ЕЛХОВЕЦ, ОБЩИНА РУДОЗЕМ</t>
  </si>
  <si>
    <t xml:space="preserve">6100 (план:751663 лв., усвоено:9690 лв.);
</t>
  </si>
  <si>
    <t>Водопровод извор Мочуре-Елховец-Рудозем, ОБЩИНА РУДОЗЕМ</t>
  </si>
  <si>
    <t xml:space="preserve">6100 (план:2652334 лв., усвоено:2652334 лв.);
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</si>
  <si>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</si>
  <si>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</si>
  <si>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</si>
  <si>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</si>
  <si>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Софтуер, СУ Чепинци</t>
  </si>
  <si>
    <t xml:space="preserve">3111 (план:1808 лв., усвоено:1808 лв.);
</t>
  </si>
  <si>
    <t>8300</t>
  </si>
  <si>
    <t>Заеми от банки и други лица в страната - нето (+/-)</t>
  </si>
  <si>
    <t xml:space="preserve">3113 (план:227500 лв., усвоено:0 лв.);
</t>
  </si>
  <si>
    <t>Изготвил: Милена Русева, Главен счетоводител</t>
  </si>
  <si>
    <t>Главен счетоводител: Милена Русева, Главен счетоводител</t>
  </si>
  <si>
    <t>Съгласувал: Юлия Калчева, Директор на дирекция СБТ</t>
  </si>
  <si>
    <t>Ръководител: Румен Пехливанов, Кмет</t>
  </si>
  <si>
    <t>план/отчет за периода:  2022 Декември</t>
  </si>
  <si>
    <t>Възстановяване на улица в ПИ 740 в с.Сопота</t>
  </si>
  <si>
    <t>Реконструкция на улица от о.с.62 до о.с.74 в с.Бърчево</t>
  </si>
  <si>
    <t>Реконструкция на улица от о.с.82 до о.с.121 с.Бърчево</t>
  </si>
  <si>
    <t>Реконструкция на ул.Трамповска, с.Чепинци</t>
  </si>
  <si>
    <t>Подпорна стена под гробищен парк в с.Бърчево</t>
  </si>
  <si>
    <t>Заем към фонд Флаг за капиталови разходи</t>
  </si>
  <si>
    <t>Изграждане на подпорна стена ул.о.т.236 до о.т.240 в кв.27 с.Пловдивци</t>
  </si>
  <si>
    <t>Изграждане на подпорна стена на гробищен парк с.Сопота</t>
  </si>
  <si>
    <t>СИСТЕМА ЗА ВИДЕО НАБЛЮДЕНИЕ И КОНТРОЛ</t>
  </si>
  <si>
    <t>31-11</t>
  </si>
  <si>
    <t xml:space="preserve">Рехабилитация на междублоково пространство на УПИ II-кжз, кв. 32- Паркинг в ПИ 63207.504.233“ </t>
  </si>
  <si>
    <t xml:space="preserve">Рехабилитация на междублоково пространство на УПИ II-кжз, кв. 32- Паркинг в ПИ 63207.504.232“ </t>
  </si>
  <si>
    <t>ППР и СМР на два бр.ПС за укрепване на общински път SML Рудозем, ОБЩИНА РУДОЗЕМ</t>
  </si>
  <si>
    <t>РАЗЧЕТ ЗА ФИНАНСИРАНЕ НА КАПИТАЛОВИТЕ РАЗХОДИ                                                                                                                 Приложение №1</t>
  </si>
  <si>
    <t>придобиване на сгради</t>
  </si>
  <si>
    <t>ППР за изграждане на мултифункционална спортна зала към СУ "Христо Ботев" с. Чепинци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</si>
</sst>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0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5"/>
      <name val="Calibri"/>
    </font>
    <font>
      <b/>
      <sz val="11"/>
      <name val="Calibri"/>
    </font>
    <font>
      <b/>
      <sz val="9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6" borderId="0" xfId="0" applyFont="1" applyFill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0" fillId="8" borderId="1" xfId="0" applyNumberFormat="1" applyFill="1" applyBorder="1"/>
    <xf numFmtId="164" fontId="1" fillId="8" borderId="1" xfId="0" applyNumberFormat="1" applyFont="1" applyFill="1" applyBorder="1" applyAlignment="1">
      <alignment wrapText="1"/>
    </xf>
    <xf numFmtId="0" fontId="0" fillId="8" borderId="0" xfId="0" applyFill="1"/>
    <xf numFmtId="164" fontId="6" fillId="8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164" fontId="5" fillId="0" borderId="1" xfId="0" applyNumberFormat="1" applyFont="1" applyBorder="1"/>
    <xf numFmtId="164" fontId="4" fillId="3" borderId="1" xfId="0" applyNumberFormat="1" applyFont="1" applyFill="1" applyBorder="1" applyAlignment="1">
      <alignment wrapText="1"/>
    </xf>
    <xf numFmtId="164" fontId="8" fillId="8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0" fillId="0" borderId="0" xfId="0"/>
    <xf numFmtId="164" fontId="4" fillId="8" borderId="1" xfId="0" applyNumberFormat="1" applyFont="1" applyFill="1" applyBorder="1" applyAlignment="1">
      <alignment wrapText="1"/>
    </xf>
    <xf numFmtId="164" fontId="6" fillId="8" borderId="1" xfId="0" applyNumberFormat="1" applyFont="1" applyFill="1" applyBorder="1" applyAlignment="1">
      <alignment vertical="top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workbookViewId="0">
      <pane xSplit="2" ySplit="7" topLeftCell="D71" activePane="bottomRight" state="frozen"/>
      <selection pane="topRight"/>
      <selection pane="bottomLeft"/>
      <selection pane="bottomRight" activeCell="H34" sqref="H34"/>
    </sheetView>
  </sheetViews>
  <sheetFormatPr defaultRowHeight="15" x14ac:dyDescent="0.25"/>
  <cols>
    <col min="1" max="1" width="10" style="9" customWidth="1" collapsed="1"/>
    <col min="2" max="2" width="51.7109375" customWidth="1" collapsed="1"/>
    <col min="3" max="3" width="11" hidden="1" customWidth="1" collapsed="1"/>
    <col min="4" max="4" width="0.140625" customWidth="1" collapsed="1"/>
    <col min="5" max="5" width="12.140625" customWidth="1" collapsed="1"/>
    <col min="6" max="6" width="12.42578125" hidden="1" customWidth="1" collapsed="1"/>
    <col min="7" max="7" width="10.42578125" customWidth="1" collapsed="1"/>
    <col min="8" max="8" width="12.5703125" customWidth="1"/>
    <col min="9" max="9" width="10.5703125" customWidth="1"/>
    <col min="10" max="10" width="10.5703125" customWidth="1" collapsed="1"/>
    <col min="12" max="12" width="7.7109375" customWidth="1" collapsed="1"/>
    <col min="15" max="15" width="8.5703125" customWidth="1"/>
    <col min="16" max="16" width="8.140625" customWidth="1"/>
    <col min="17" max="17" width="8.140625" customWidth="1" collapsed="1"/>
    <col min="18" max="19" width="10" customWidth="1"/>
    <col min="20" max="20" width="7.5703125" customWidth="1"/>
    <col min="21" max="21" width="8.5703125" customWidth="1"/>
    <col min="22" max="22" width="9.42578125" customWidth="1"/>
  </cols>
  <sheetData>
    <row r="1" spans="1:22" ht="17.45" customHeight="1" thickBot="1" x14ac:dyDescent="0.35">
      <c r="A1" s="10" t="s">
        <v>0</v>
      </c>
      <c r="B1" s="7" t="s">
        <v>1</v>
      </c>
      <c r="C1" s="28" t="s">
        <v>228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7.45" customHeight="1" thickBot="1" x14ac:dyDescent="0.35">
      <c r="A2" s="10" t="s">
        <v>2</v>
      </c>
      <c r="B2" s="7" t="s">
        <v>3</v>
      </c>
      <c r="C2" s="28" t="s">
        <v>214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9" customFormat="1" ht="15" customHeight="1" thickBot="1" x14ac:dyDescent="0.25">
      <c r="A3" s="29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9" customFormat="1" ht="0.2" customHeight="1" thickBot="1" x14ac:dyDescent="0.25">
      <c r="A4" s="29"/>
      <c r="B4" s="29"/>
      <c r="C4" s="29"/>
      <c r="D4" s="29"/>
      <c r="E4" s="29"/>
      <c r="F4" s="29"/>
      <c r="G4" s="29" t="s">
        <v>10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s="9" customFormat="1" ht="64.5" customHeight="1" thickBot="1" x14ac:dyDescent="0.25">
      <c r="A5" s="29"/>
      <c r="B5" s="29"/>
      <c r="C5" s="29"/>
      <c r="D5" s="29"/>
      <c r="E5" s="29"/>
      <c r="F5" s="29"/>
      <c r="G5" s="29" t="s">
        <v>11</v>
      </c>
      <c r="H5" s="29"/>
      <c r="I5" s="29"/>
      <c r="J5" s="29"/>
      <c r="K5" s="29"/>
      <c r="L5" s="29" t="s">
        <v>12</v>
      </c>
      <c r="M5" s="29"/>
      <c r="N5" s="29"/>
      <c r="O5" s="29" t="s">
        <v>13</v>
      </c>
      <c r="P5" s="29"/>
      <c r="Q5" s="29" t="s">
        <v>14</v>
      </c>
      <c r="R5" s="29"/>
      <c r="S5" s="29"/>
      <c r="T5" s="29" t="s">
        <v>15</v>
      </c>
      <c r="U5" s="29"/>
      <c r="V5" s="29"/>
    </row>
    <row r="6" spans="1:22" s="9" customFormat="1" ht="56.25" customHeight="1" thickBot="1" x14ac:dyDescent="0.25">
      <c r="A6" s="29"/>
      <c r="B6" s="29"/>
      <c r="C6" s="29"/>
      <c r="D6" s="29"/>
      <c r="E6" s="29"/>
      <c r="F6" s="29"/>
      <c r="G6" s="10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16</v>
      </c>
      <c r="M6" s="10" t="s">
        <v>17</v>
      </c>
      <c r="N6" s="10" t="s">
        <v>19</v>
      </c>
      <c r="O6" s="10" t="s">
        <v>17</v>
      </c>
      <c r="P6" s="10" t="s">
        <v>19</v>
      </c>
      <c r="Q6" s="10" t="s">
        <v>21</v>
      </c>
      <c r="R6" s="10" t="s">
        <v>17</v>
      </c>
      <c r="S6" s="10" t="s">
        <v>19</v>
      </c>
      <c r="T6" s="10" t="s">
        <v>22</v>
      </c>
      <c r="U6" s="10" t="s">
        <v>17</v>
      </c>
      <c r="V6" s="10" t="s">
        <v>19</v>
      </c>
    </row>
    <row r="7" spans="1:22" ht="14.25" customHeight="1" thickBot="1" x14ac:dyDescent="0.3">
      <c r="A7" s="10">
        <v>1</v>
      </c>
      <c r="B7" s="8">
        <v>2</v>
      </c>
      <c r="C7" s="8">
        <v>3</v>
      </c>
      <c r="D7" s="8">
        <v>4</v>
      </c>
      <c r="E7" s="8">
        <v>6</v>
      </c>
      <c r="F7" s="8">
        <v>7</v>
      </c>
      <c r="G7" s="8">
        <v>8</v>
      </c>
      <c r="H7" s="8">
        <v>9</v>
      </c>
      <c r="I7" s="8" t="s">
        <v>23</v>
      </c>
      <c r="J7" s="8">
        <v>10</v>
      </c>
      <c r="K7" s="8" t="s">
        <v>24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</row>
    <row r="8" spans="1:22" ht="15.75" thickBot="1" x14ac:dyDescent="0.3">
      <c r="A8" s="16"/>
      <c r="B8" s="4" t="s">
        <v>25</v>
      </c>
      <c r="C8" s="4"/>
      <c r="D8" s="4">
        <v>19015130</v>
      </c>
      <c r="E8" s="4">
        <f>SUM(E9+E34+E105+E111)</f>
        <v>10543557</v>
      </c>
      <c r="F8" s="4">
        <v>6657008</v>
      </c>
      <c r="G8" s="4"/>
      <c r="H8" s="4">
        <f t="shared" ref="H8:K8" si="0">SUM(H9+H34+H105+H111)</f>
        <v>6801598</v>
      </c>
      <c r="I8" s="4">
        <f t="shared" si="0"/>
        <v>1184500</v>
      </c>
      <c r="J8" s="4">
        <f t="shared" si="0"/>
        <v>5108353</v>
      </c>
      <c r="K8" s="4">
        <f t="shared" si="0"/>
        <v>757699</v>
      </c>
      <c r="L8" s="4"/>
      <c r="M8" s="4">
        <f t="shared" ref="M8:P8" si="1">SUM(M9+M34+M105+M111)</f>
        <v>162661</v>
      </c>
      <c r="N8" s="4">
        <f t="shared" si="1"/>
        <v>162661</v>
      </c>
      <c r="O8" s="4">
        <f t="shared" si="1"/>
        <v>98888</v>
      </c>
      <c r="P8" s="4">
        <f t="shared" si="1"/>
        <v>31685</v>
      </c>
      <c r="Q8" s="4"/>
      <c r="R8" s="4">
        <f t="shared" ref="R8:S8" si="2">SUM(R9+R34+R105+R111)</f>
        <v>2817397</v>
      </c>
      <c r="S8" s="4">
        <f t="shared" si="2"/>
        <v>2817386</v>
      </c>
      <c r="T8" s="4"/>
      <c r="U8" s="4">
        <f t="shared" ref="U8:V8" si="3">SUM(U9+U34+U105+U111)</f>
        <v>655456</v>
      </c>
      <c r="V8" s="4">
        <f t="shared" si="3"/>
        <v>798909.23</v>
      </c>
    </row>
    <row r="9" spans="1:22" ht="24" customHeight="1" thickBot="1" x14ac:dyDescent="0.3">
      <c r="A9" s="17" t="s">
        <v>26</v>
      </c>
      <c r="B9" s="1" t="s">
        <v>27</v>
      </c>
      <c r="C9" s="1"/>
      <c r="D9" s="1">
        <v>10517782</v>
      </c>
      <c r="E9" s="1">
        <f>SUM(E10+E13+E15+E31)</f>
        <v>4146687</v>
      </c>
      <c r="F9" s="1">
        <v>2649670</v>
      </c>
      <c r="G9" s="1"/>
      <c r="H9" s="1">
        <f t="shared" ref="H9:K9" si="4">SUM(H10+H13+H15+H31)</f>
        <v>1473901</v>
      </c>
      <c r="I9" s="1">
        <f t="shared" si="4"/>
        <v>1023719</v>
      </c>
      <c r="J9" s="1">
        <f t="shared" si="4"/>
        <v>618308</v>
      </c>
      <c r="K9" s="1">
        <f t="shared" si="4"/>
        <v>618308</v>
      </c>
      <c r="L9" s="1"/>
      <c r="M9" s="1">
        <f t="shared" ref="M9:P9" si="5">SUM(M10+M13+M15+M31)</f>
        <v>15048</v>
      </c>
      <c r="N9" s="1">
        <f t="shared" si="5"/>
        <v>15048</v>
      </c>
      <c r="O9" s="1">
        <f t="shared" si="5"/>
        <v>43388</v>
      </c>
      <c r="P9" s="1">
        <f t="shared" si="5"/>
        <v>31685</v>
      </c>
      <c r="Q9" s="1"/>
      <c r="R9" s="1">
        <f t="shared" ref="R9:S9" si="6">SUM(R10+R13+R15+R31)</f>
        <v>1951337</v>
      </c>
      <c r="S9" s="1">
        <f t="shared" si="6"/>
        <v>1951336</v>
      </c>
      <c r="T9" s="1"/>
      <c r="U9" s="1">
        <f t="shared" ref="U9:V9" si="7">SUM(U10+U13+U15+U31)</f>
        <v>655456</v>
      </c>
      <c r="V9" s="1">
        <f t="shared" si="7"/>
        <v>798909.23</v>
      </c>
    </row>
    <row r="10" spans="1:22" ht="15.75" thickBot="1" x14ac:dyDescent="0.3">
      <c r="A10" s="18" t="s">
        <v>28</v>
      </c>
      <c r="B10" s="3" t="s">
        <v>29</v>
      </c>
      <c r="C10" s="3"/>
      <c r="D10" s="3">
        <v>743286</v>
      </c>
      <c r="E10" s="3">
        <f>SUM(E11:E12)</f>
        <v>465048</v>
      </c>
      <c r="F10" s="3">
        <v>15048</v>
      </c>
      <c r="G10" s="3"/>
      <c r="H10" s="3">
        <v>450000</v>
      </c>
      <c r="I10" s="3">
        <v>0</v>
      </c>
      <c r="J10" s="3">
        <v>0</v>
      </c>
      <c r="K10" s="3">
        <v>0</v>
      </c>
      <c r="L10" s="3"/>
      <c r="M10" s="3">
        <v>15048</v>
      </c>
      <c r="N10" s="3">
        <v>15048</v>
      </c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>
        <v>0</v>
      </c>
      <c r="V10" s="3">
        <v>0</v>
      </c>
    </row>
    <row r="11" spans="1:22" ht="20.25" customHeight="1" thickBot="1" x14ac:dyDescent="0.3">
      <c r="A11" s="19" t="s">
        <v>30</v>
      </c>
      <c r="B11" s="5" t="s">
        <v>215</v>
      </c>
      <c r="C11" s="6" t="s">
        <v>31</v>
      </c>
      <c r="D11" s="6">
        <v>450000</v>
      </c>
      <c r="E11" s="6">
        <v>450000</v>
      </c>
      <c r="F11" s="6">
        <v>0</v>
      </c>
      <c r="G11" s="6" t="s">
        <v>32</v>
      </c>
      <c r="H11" s="6">
        <v>450000</v>
      </c>
      <c r="I11" s="6">
        <v>0</v>
      </c>
      <c r="J11" s="6">
        <v>0</v>
      </c>
      <c r="K11" s="6">
        <v>0</v>
      </c>
      <c r="L11" s="6"/>
      <c r="M11" s="6">
        <v>0</v>
      </c>
      <c r="N11" s="6">
        <v>0</v>
      </c>
      <c r="O11" s="6">
        <v>0</v>
      </c>
      <c r="P11" s="6">
        <v>0</v>
      </c>
      <c r="Q11" s="6"/>
      <c r="R11" s="6">
        <v>0</v>
      </c>
      <c r="S11" s="6">
        <v>0</v>
      </c>
      <c r="T11" s="6"/>
      <c r="U11" s="6">
        <v>0</v>
      </c>
      <c r="V11" s="6">
        <v>0</v>
      </c>
    </row>
    <row r="12" spans="1:22" ht="27.75" customHeight="1" thickBot="1" x14ac:dyDescent="0.3">
      <c r="A12" s="19" t="s">
        <v>30</v>
      </c>
      <c r="B12" s="5" t="s">
        <v>34</v>
      </c>
      <c r="C12" s="6" t="s">
        <v>35</v>
      </c>
      <c r="D12" s="6">
        <v>293286</v>
      </c>
      <c r="E12" s="6">
        <v>15048</v>
      </c>
      <c r="F12" s="6">
        <v>15048</v>
      </c>
      <c r="G12" s="6"/>
      <c r="H12" s="6">
        <v>0</v>
      </c>
      <c r="I12" s="6">
        <v>0</v>
      </c>
      <c r="J12" s="6">
        <v>0</v>
      </c>
      <c r="K12" s="6">
        <v>0</v>
      </c>
      <c r="L12" s="6" t="s">
        <v>36</v>
      </c>
      <c r="M12" s="6">
        <v>15048</v>
      </c>
      <c r="N12" s="6">
        <v>15048</v>
      </c>
      <c r="O12" s="6">
        <v>0</v>
      </c>
      <c r="P12" s="6">
        <v>0</v>
      </c>
      <c r="Q12" s="6"/>
      <c r="R12" s="6">
        <v>0</v>
      </c>
      <c r="S12" s="6">
        <v>0</v>
      </c>
      <c r="T12" s="6"/>
      <c r="U12" s="6">
        <v>0</v>
      </c>
      <c r="V12" s="6">
        <v>0</v>
      </c>
    </row>
    <row r="13" spans="1:22" ht="21" customHeight="1" thickBot="1" x14ac:dyDescent="0.3">
      <c r="A13" s="18" t="s">
        <v>37</v>
      </c>
      <c r="B13" s="3" t="s">
        <v>38</v>
      </c>
      <c r="C13" s="3"/>
      <c r="D13" s="3">
        <v>12000</v>
      </c>
      <c r="E13" s="3">
        <v>12000</v>
      </c>
      <c r="F13" s="3">
        <v>12000</v>
      </c>
      <c r="G13" s="3"/>
      <c r="H13" s="3">
        <v>12000</v>
      </c>
      <c r="I13" s="3">
        <v>12000</v>
      </c>
      <c r="J13" s="3">
        <v>12000</v>
      </c>
      <c r="K13" s="3">
        <v>12000</v>
      </c>
      <c r="L13" s="3"/>
      <c r="M13" s="3">
        <v>0</v>
      </c>
      <c r="N13" s="3">
        <v>0</v>
      </c>
      <c r="O13" s="3">
        <v>0</v>
      </c>
      <c r="P13" s="3">
        <v>0</v>
      </c>
      <c r="Q13" s="3"/>
      <c r="R13" s="3">
        <v>0</v>
      </c>
      <c r="S13" s="3">
        <v>0</v>
      </c>
      <c r="T13" s="3"/>
      <c r="U13" s="3">
        <v>0</v>
      </c>
      <c r="V13" s="3">
        <v>0</v>
      </c>
    </row>
    <row r="14" spans="1:22" ht="45.75" thickBot="1" x14ac:dyDescent="0.3">
      <c r="A14" s="19" t="s">
        <v>39</v>
      </c>
      <c r="B14" s="5" t="s">
        <v>40</v>
      </c>
      <c r="C14" s="6" t="s">
        <v>31</v>
      </c>
      <c r="D14" s="6">
        <v>12000</v>
      </c>
      <c r="E14" s="6">
        <v>12000</v>
      </c>
      <c r="F14" s="6">
        <v>12000</v>
      </c>
      <c r="G14" s="6" t="s">
        <v>41</v>
      </c>
      <c r="H14" s="6">
        <v>12000</v>
      </c>
      <c r="I14" s="6">
        <v>12000</v>
      </c>
      <c r="J14" s="6">
        <v>12000</v>
      </c>
      <c r="K14" s="6">
        <v>12000</v>
      </c>
      <c r="L14" s="6"/>
      <c r="M14" s="6">
        <v>0</v>
      </c>
      <c r="N14" s="6">
        <v>0</v>
      </c>
      <c r="O14" s="6">
        <v>0</v>
      </c>
      <c r="P14" s="6">
        <v>0</v>
      </c>
      <c r="Q14" s="6"/>
      <c r="R14" s="6">
        <v>0</v>
      </c>
      <c r="S14" s="6">
        <v>0</v>
      </c>
      <c r="T14" s="6"/>
      <c r="U14" s="6">
        <v>0</v>
      </c>
      <c r="V14" s="6">
        <v>0</v>
      </c>
    </row>
    <row r="15" spans="1:22" ht="34.5" customHeight="1" thickBot="1" x14ac:dyDescent="0.3">
      <c r="A15" s="18" t="s">
        <v>42</v>
      </c>
      <c r="B15" s="3" t="s">
        <v>43</v>
      </c>
      <c r="C15" s="3"/>
      <c r="D15" s="3">
        <v>9622276</v>
      </c>
      <c r="E15" s="3">
        <f>SUM(E16:E30)</f>
        <v>3529420</v>
      </c>
      <c r="F15" s="3">
        <v>2596942</v>
      </c>
      <c r="G15" s="3"/>
      <c r="H15" s="3">
        <f>SUM(H16:H30)</f>
        <v>879421</v>
      </c>
      <c r="I15" s="3">
        <f>SUM(I16:I30)</f>
        <v>879239</v>
      </c>
      <c r="J15" s="3">
        <f>SUM(J16:J30)</f>
        <v>580628</v>
      </c>
      <c r="K15" s="3">
        <f>SUM(K16:K30)</f>
        <v>580628</v>
      </c>
      <c r="L15" s="3"/>
      <c r="M15" s="3">
        <v>0</v>
      </c>
      <c r="N15" s="3">
        <v>0</v>
      </c>
      <c r="O15" s="3">
        <f>SUM(O16:O30)</f>
        <v>43388</v>
      </c>
      <c r="P15" s="3">
        <f>SUM(P16:P30)</f>
        <v>31685</v>
      </c>
      <c r="Q15" s="3"/>
      <c r="R15" s="3">
        <f>SUM(R16:R30)</f>
        <v>1951337</v>
      </c>
      <c r="S15" s="3">
        <f>SUM(S16:S30)</f>
        <v>1951336</v>
      </c>
      <c r="T15" s="3"/>
      <c r="U15" s="3">
        <f>SUM(U16:U30)</f>
        <v>655456</v>
      </c>
      <c r="V15" s="3">
        <f>SUM(V16:V30)</f>
        <v>798909.23</v>
      </c>
    </row>
    <row r="16" spans="1:22" ht="16.5" customHeight="1" thickBot="1" x14ac:dyDescent="0.3">
      <c r="A16" s="19" t="s">
        <v>44</v>
      </c>
      <c r="B16" s="22" t="s">
        <v>47</v>
      </c>
      <c r="C16" s="6" t="s">
        <v>31</v>
      </c>
      <c r="D16" s="6">
        <v>1061948</v>
      </c>
      <c r="E16" s="6">
        <v>1059486</v>
      </c>
      <c r="F16" s="6">
        <v>1059486</v>
      </c>
      <c r="G16" s="6" t="s">
        <v>48</v>
      </c>
      <c r="H16" s="6">
        <v>60133</v>
      </c>
      <c r="I16" s="6">
        <v>60133</v>
      </c>
      <c r="J16" s="6">
        <v>60133</v>
      </c>
      <c r="K16" s="6">
        <v>60133</v>
      </c>
      <c r="L16" s="6"/>
      <c r="M16" s="6">
        <v>0</v>
      </c>
      <c r="N16" s="6">
        <v>0</v>
      </c>
      <c r="O16" s="6">
        <v>0</v>
      </c>
      <c r="P16" s="6">
        <v>0</v>
      </c>
      <c r="Q16" s="6" t="s">
        <v>49</v>
      </c>
      <c r="R16" s="6">
        <v>999353</v>
      </c>
      <c r="S16" s="6">
        <v>999353</v>
      </c>
      <c r="T16" s="6"/>
      <c r="U16" s="6">
        <v>0</v>
      </c>
      <c r="V16" s="6">
        <v>0</v>
      </c>
    </row>
    <row r="17" spans="1:22" ht="32.25" customHeight="1" thickBot="1" x14ac:dyDescent="0.3">
      <c r="A17" s="19" t="s">
        <v>46</v>
      </c>
      <c r="B17" s="15" t="s">
        <v>225</v>
      </c>
      <c r="C17" s="6" t="s">
        <v>31</v>
      </c>
      <c r="D17" s="6">
        <v>59960</v>
      </c>
      <c r="E17" s="6">
        <v>59960</v>
      </c>
      <c r="F17" s="6">
        <v>29976</v>
      </c>
      <c r="G17" s="6" t="s">
        <v>50</v>
      </c>
      <c r="H17" s="6">
        <v>59960</v>
      </c>
      <c r="I17" s="6">
        <v>59960</v>
      </c>
      <c r="J17" s="6">
        <v>29976</v>
      </c>
      <c r="K17" s="6">
        <v>29976</v>
      </c>
      <c r="L17" s="6"/>
      <c r="M17" s="6">
        <v>0</v>
      </c>
      <c r="N17" s="6">
        <v>0</v>
      </c>
      <c r="O17" s="6">
        <v>0</v>
      </c>
      <c r="P17" s="6">
        <v>0</v>
      </c>
      <c r="Q17" s="6"/>
      <c r="R17" s="6">
        <v>0</v>
      </c>
      <c r="S17" s="6">
        <v>0</v>
      </c>
      <c r="T17" s="6"/>
      <c r="U17" s="6">
        <v>0</v>
      </c>
      <c r="V17" s="6">
        <v>0</v>
      </c>
    </row>
    <row r="18" spans="1:22" ht="33" customHeight="1" thickBot="1" x14ac:dyDescent="0.3">
      <c r="A18" s="19" t="s">
        <v>46</v>
      </c>
      <c r="B18" s="15" t="s">
        <v>226</v>
      </c>
      <c r="C18" s="6" t="s">
        <v>31</v>
      </c>
      <c r="D18" s="6">
        <v>59800</v>
      </c>
      <c r="E18" s="6">
        <v>59800</v>
      </c>
      <c r="F18" s="6">
        <v>29880</v>
      </c>
      <c r="G18" s="6" t="s">
        <v>51</v>
      </c>
      <c r="H18" s="6">
        <v>59800</v>
      </c>
      <c r="I18" s="6">
        <v>59800</v>
      </c>
      <c r="J18" s="6">
        <v>29880</v>
      </c>
      <c r="K18" s="6">
        <v>29880</v>
      </c>
      <c r="L18" s="6"/>
      <c r="M18" s="6">
        <v>0</v>
      </c>
      <c r="N18" s="6">
        <v>0</v>
      </c>
      <c r="O18" s="6">
        <v>0</v>
      </c>
      <c r="P18" s="6">
        <v>0</v>
      </c>
      <c r="Q18" s="6"/>
      <c r="R18" s="6">
        <v>0</v>
      </c>
      <c r="S18" s="6">
        <v>0</v>
      </c>
      <c r="T18" s="6"/>
      <c r="U18" s="6">
        <v>0</v>
      </c>
      <c r="V18" s="6">
        <v>0</v>
      </c>
    </row>
    <row r="19" spans="1:22" ht="30.75" customHeight="1" thickBot="1" x14ac:dyDescent="0.3">
      <c r="A19" s="19" t="s">
        <v>46</v>
      </c>
      <c r="B19" s="5" t="s">
        <v>52</v>
      </c>
      <c r="C19" s="6" t="s">
        <v>31</v>
      </c>
      <c r="D19" s="6">
        <v>2236579</v>
      </c>
      <c r="E19" s="6">
        <v>737012</v>
      </c>
      <c r="F19" s="6">
        <v>737012</v>
      </c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>
        <v>0</v>
      </c>
      <c r="N19" s="6">
        <v>0</v>
      </c>
      <c r="O19" s="6">
        <v>0</v>
      </c>
      <c r="P19" s="6">
        <v>0</v>
      </c>
      <c r="Q19" s="6" t="s">
        <v>53</v>
      </c>
      <c r="R19" s="6">
        <v>737012</v>
      </c>
      <c r="S19" s="6">
        <v>737012</v>
      </c>
      <c r="T19" s="6"/>
      <c r="U19" s="6">
        <v>0</v>
      </c>
      <c r="V19" s="6">
        <v>0</v>
      </c>
    </row>
    <row r="20" spans="1:22" ht="16.5" customHeight="1" thickBot="1" x14ac:dyDescent="0.3">
      <c r="A20" s="19" t="s">
        <v>44</v>
      </c>
      <c r="B20" s="5" t="s">
        <v>217</v>
      </c>
      <c r="C20" s="6" t="s">
        <v>31</v>
      </c>
      <c r="D20" s="6">
        <v>29286</v>
      </c>
      <c r="E20" s="6">
        <v>29286</v>
      </c>
      <c r="F20" s="6">
        <v>29286</v>
      </c>
      <c r="G20" s="6" t="s">
        <v>54</v>
      </c>
      <c r="H20" s="6">
        <v>29286</v>
      </c>
      <c r="I20" s="6">
        <v>29286</v>
      </c>
      <c r="J20" s="6">
        <v>29286</v>
      </c>
      <c r="K20" s="6">
        <v>29286</v>
      </c>
      <c r="L20" s="6"/>
      <c r="M20" s="6">
        <v>0</v>
      </c>
      <c r="N20" s="6">
        <v>0</v>
      </c>
      <c r="O20" s="6">
        <v>0</v>
      </c>
      <c r="P20" s="6">
        <v>0</v>
      </c>
      <c r="Q20" s="6"/>
      <c r="R20" s="6">
        <v>0</v>
      </c>
      <c r="S20" s="6">
        <v>0</v>
      </c>
      <c r="T20" s="6"/>
      <c r="U20" s="6">
        <v>0</v>
      </c>
      <c r="V20" s="6">
        <v>0</v>
      </c>
    </row>
    <row r="21" spans="1:22" ht="19.5" customHeight="1" thickBot="1" x14ac:dyDescent="0.3">
      <c r="A21" s="19" t="s">
        <v>44</v>
      </c>
      <c r="B21" s="5" t="s">
        <v>216</v>
      </c>
      <c r="C21" s="6" t="s">
        <v>31</v>
      </c>
      <c r="D21" s="6">
        <v>22200</v>
      </c>
      <c r="E21" s="6">
        <v>20191</v>
      </c>
      <c r="F21" s="6">
        <v>20191</v>
      </c>
      <c r="G21" s="6" t="s">
        <v>55</v>
      </c>
      <c r="H21" s="6">
        <v>20191</v>
      </c>
      <c r="I21" s="6">
        <v>20191</v>
      </c>
      <c r="J21" s="6">
        <v>20191</v>
      </c>
      <c r="K21" s="6">
        <v>20191</v>
      </c>
      <c r="L21" s="6"/>
      <c r="M21" s="6">
        <v>0</v>
      </c>
      <c r="N21" s="6">
        <v>0</v>
      </c>
      <c r="O21" s="6">
        <v>0</v>
      </c>
      <c r="P21" s="6">
        <v>0</v>
      </c>
      <c r="Q21" s="6"/>
      <c r="R21" s="6">
        <v>0</v>
      </c>
      <c r="S21" s="6">
        <v>0</v>
      </c>
      <c r="T21" s="6"/>
      <c r="U21" s="6">
        <v>0</v>
      </c>
      <c r="V21" s="6">
        <v>0</v>
      </c>
    </row>
    <row r="22" spans="1:22" ht="32.25" customHeight="1" thickBot="1" x14ac:dyDescent="0.3">
      <c r="A22" s="19" t="s">
        <v>46</v>
      </c>
      <c r="B22" s="5" t="s">
        <v>56</v>
      </c>
      <c r="C22" s="6" t="s">
        <v>45</v>
      </c>
      <c r="D22" s="6">
        <v>811554</v>
      </c>
      <c r="E22" s="6">
        <v>89631</v>
      </c>
      <c r="F22" s="6">
        <v>89631</v>
      </c>
      <c r="G22" s="6"/>
      <c r="H22" s="6">
        <v>0</v>
      </c>
      <c r="I22" s="6">
        <v>0</v>
      </c>
      <c r="J22" s="6">
        <v>0</v>
      </c>
      <c r="K22" s="6">
        <v>0</v>
      </c>
      <c r="L22" s="6"/>
      <c r="M22" s="6">
        <v>0</v>
      </c>
      <c r="N22" s="6">
        <v>0</v>
      </c>
      <c r="O22" s="6">
        <v>0</v>
      </c>
      <c r="P22" s="6">
        <v>0</v>
      </c>
      <c r="Q22" s="6" t="s">
        <v>57</v>
      </c>
      <c r="R22" s="6">
        <v>89631</v>
      </c>
      <c r="S22" s="6">
        <v>89631</v>
      </c>
      <c r="T22" s="6"/>
      <c r="U22" s="6">
        <v>0</v>
      </c>
      <c r="V22" s="6">
        <v>0</v>
      </c>
    </row>
    <row r="23" spans="1:22" ht="30" customHeight="1" thickBot="1" x14ac:dyDescent="0.3">
      <c r="A23" s="19" t="s">
        <v>46</v>
      </c>
      <c r="B23" s="5" t="s">
        <v>58</v>
      </c>
      <c r="C23" s="6" t="s">
        <v>45</v>
      </c>
      <c r="D23" s="6">
        <v>400164</v>
      </c>
      <c r="E23" s="6">
        <v>107497</v>
      </c>
      <c r="F23" s="6">
        <v>107497</v>
      </c>
      <c r="G23" s="6"/>
      <c r="H23" s="6">
        <v>0</v>
      </c>
      <c r="I23" s="6">
        <v>0</v>
      </c>
      <c r="J23" s="6">
        <v>0</v>
      </c>
      <c r="K23" s="6">
        <v>0</v>
      </c>
      <c r="L23" s="6"/>
      <c r="M23" s="6">
        <v>0</v>
      </c>
      <c r="N23" s="6">
        <v>0</v>
      </c>
      <c r="O23" s="6">
        <v>0</v>
      </c>
      <c r="P23" s="6">
        <v>0</v>
      </c>
      <c r="Q23" s="6" t="s">
        <v>59</v>
      </c>
      <c r="R23" s="6">
        <v>107497</v>
      </c>
      <c r="S23" s="6">
        <v>107497</v>
      </c>
      <c r="T23" s="6"/>
      <c r="U23" s="6">
        <v>0</v>
      </c>
      <c r="V23" s="6">
        <v>0</v>
      </c>
    </row>
    <row r="24" spans="1:22" ht="29.25" customHeight="1" thickBot="1" x14ac:dyDescent="0.3">
      <c r="A24" s="19" t="s">
        <v>46</v>
      </c>
      <c r="B24" s="5" t="s">
        <v>60</v>
      </c>
      <c r="C24" s="6" t="s">
        <v>45</v>
      </c>
      <c r="D24" s="6">
        <v>1401408</v>
      </c>
      <c r="E24" s="6">
        <v>798909</v>
      </c>
      <c r="F24" s="6">
        <v>33293</v>
      </c>
      <c r="G24" s="6"/>
      <c r="H24" s="6">
        <v>136500</v>
      </c>
      <c r="I24" s="6">
        <v>136500</v>
      </c>
      <c r="J24" s="6"/>
      <c r="K24" s="6">
        <v>0</v>
      </c>
      <c r="L24" s="6"/>
      <c r="M24" s="6">
        <v>0</v>
      </c>
      <c r="N24" s="6">
        <v>0</v>
      </c>
      <c r="O24" s="6">
        <v>6953</v>
      </c>
      <c r="P24" s="6">
        <v>0</v>
      </c>
      <c r="Q24" s="6"/>
      <c r="R24" s="6">
        <v>0</v>
      </c>
      <c r="S24" s="6">
        <v>0</v>
      </c>
      <c r="T24" s="6" t="s">
        <v>61</v>
      </c>
      <c r="U24" s="11">
        <v>655456</v>
      </c>
      <c r="V24" s="6">
        <v>798909.23</v>
      </c>
    </row>
    <row r="25" spans="1:22" ht="21" customHeight="1" thickBot="1" x14ac:dyDescent="0.3">
      <c r="A25" s="19" t="s">
        <v>44</v>
      </c>
      <c r="B25" s="5" t="s">
        <v>218</v>
      </c>
      <c r="C25" s="6" t="s">
        <v>31</v>
      </c>
      <c r="D25" s="6">
        <v>36152</v>
      </c>
      <c r="E25" s="6">
        <v>36605</v>
      </c>
      <c r="F25" s="6">
        <v>36605</v>
      </c>
      <c r="G25" s="6" t="s">
        <v>62</v>
      </c>
      <c r="H25" s="6">
        <v>36605</v>
      </c>
      <c r="I25" s="6">
        <v>36605</v>
      </c>
      <c r="J25" s="6">
        <v>36605</v>
      </c>
      <c r="K25" s="6">
        <v>36605</v>
      </c>
      <c r="L25" s="6"/>
      <c r="M25" s="6">
        <v>0</v>
      </c>
      <c r="N25" s="6">
        <v>0</v>
      </c>
      <c r="O25" s="6">
        <v>0</v>
      </c>
      <c r="P25" s="6">
        <v>0</v>
      </c>
      <c r="Q25" s="6"/>
      <c r="R25" s="6">
        <v>0</v>
      </c>
      <c r="S25" s="6">
        <v>0</v>
      </c>
      <c r="T25" s="6"/>
      <c r="U25" s="6">
        <v>0</v>
      </c>
      <c r="V25" s="6">
        <v>0</v>
      </c>
    </row>
    <row r="26" spans="1:22" ht="32.25" customHeight="1" thickBot="1" x14ac:dyDescent="0.3">
      <c r="A26" s="19" t="s">
        <v>46</v>
      </c>
      <c r="B26" s="5" t="s">
        <v>63</v>
      </c>
      <c r="C26" s="6" t="s">
        <v>31</v>
      </c>
      <c r="D26" s="6">
        <v>7</v>
      </c>
      <c r="E26" s="6">
        <v>81687</v>
      </c>
      <c r="F26" s="6">
        <v>9599</v>
      </c>
      <c r="G26" s="6" t="s">
        <v>64</v>
      </c>
      <c r="H26" s="6">
        <v>72087</v>
      </c>
      <c r="I26" s="6">
        <v>72087</v>
      </c>
      <c r="J26" s="6">
        <v>0</v>
      </c>
      <c r="K26" s="6">
        <v>0</v>
      </c>
      <c r="L26" s="6"/>
      <c r="M26" s="6">
        <v>0</v>
      </c>
      <c r="N26" s="6">
        <v>0</v>
      </c>
      <c r="O26" s="6">
        <v>0</v>
      </c>
      <c r="P26" s="6">
        <v>0</v>
      </c>
      <c r="Q26" s="6" t="s">
        <v>65</v>
      </c>
      <c r="R26" s="6">
        <v>9600</v>
      </c>
      <c r="S26" s="6">
        <v>9599</v>
      </c>
      <c r="T26" s="6"/>
      <c r="U26" s="6">
        <v>0</v>
      </c>
      <c r="V26" s="6">
        <v>0</v>
      </c>
    </row>
    <row r="27" spans="1:22" ht="18" customHeight="1" thickBot="1" x14ac:dyDescent="0.3">
      <c r="A27" s="19" t="s">
        <v>46</v>
      </c>
      <c r="B27" s="5" t="s">
        <v>66</v>
      </c>
      <c r="C27" s="6" t="s">
        <v>31</v>
      </c>
      <c r="D27" s="6">
        <v>9500</v>
      </c>
      <c r="E27" s="6">
        <v>9500</v>
      </c>
      <c r="F27" s="6">
        <v>4750</v>
      </c>
      <c r="G27" s="6"/>
      <c r="H27" s="6">
        <v>0</v>
      </c>
      <c r="I27" s="6">
        <v>0</v>
      </c>
      <c r="J27" s="6">
        <v>0</v>
      </c>
      <c r="K27" s="6">
        <v>0</v>
      </c>
      <c r="L27" s="6"/>
      <c r="M27" s="6">
        <v>0</v>
      </c>
      <c r="N27" s="6">
        <v>0</v>
      </c>
      <c r="O27" s="6">
        <v>9500</v>
      </c>
      <c r="P27" s="6">
        <v>4750</v>
      </c>
      <c r="Q27" s="6"/>
      <c r="R27" s="6">
        <v>0</v>
      </c>
      <c r="S27" s="6">
        <v>0</v>
      </c>
      <c r="T27" s="6"/>
      <c r="U27" s="6">
        <v>0</v>
      </c>
      <c r="V27" s="6">
        <v>0</v>
      </c>
    </row>
    <row r="28" spans="1:22" ht="29.25" customHeight="1" thickBot="1" x14ac:dyDescent="0.3">
      <c r="A28" s="19" t="s">
        <v>44</v>
      </c>
      <c r="B28" s="5" t="s">
        <v>67</v>
      </c>
      <c r="C28" s="6" t="s">
        <v>31</v>
      </c>
      <c r="D28" s="6">
        <v>38172</v>
      </c>
      <c r="E28" s="6">
        <v>35179</v>
      </c>
      <c r="F28" s="6">
        <v>35179</v>
      </c>
      <c r="G28" s="6"/>
      <c r="H28" s="6">
        <v>0</v>
      </c>
      <c r="I28" s="6">
        <v>0</v>
      </c>
      <c r="J28" s="6">
        <v>0</v>
      </c>
      <c r="K28" s="6">
        <v>0</v>
      </c>
      <c r="L28" s="6"/>
      <c r="M28" s="6">
        <v>0</v>
      </c>
      <c r="N28" s="6">
        <v>0</v>
      </c>
      <c r="O28" s="6">
        <v>26935</v>
      </c>
      <c r="P28" s="6">
        <v>26935</v>
      </c>
      <c r="Q28" s="6" t="s">
        <v>68</v>
      </c>
      <c r="R28" s="6">
        <v>8244</v>
      </c>
      <c r="S28" s="6">
        <v>8244</v>
      </c>
      <c r="T28" s="6"/>
      <c r="U28" s="6">
        <v>0</v>
      </c>
      <c r="V28" s="6">
        <v>0</v>
      </c>
    </row>
    <row r="29" spans="1:22" ht="29.25" customHeight="1" thickBot="1" x14ac:dyDescent="0.3">
      <c r="A29" s="19" t="s">
        <v>46</v>
      </c>
      <c r="B29" s="5" t="s">
        <v>69</v>
      </c>
      <c r="C29" s="6" t="s">
        <v>31</v>
      </c>
      <c r="D29" s="6">
        <v>59880</v>
      </c>
      <c r="E29" s="6">
        <v>59880</v>
      </c>
      <c r="F29" s="6">
        <v>29760</v>
      </c>
      <c r="G29" s="6" t="s">
        <v>70</v>
      </c>
      <c r="H29" s="6">
        <v>59880</v>
      </c>
      <c r="I29" s="6">
        <v>59880</v>
      </c>
      <c r="J29" s="6">
        <v>29760</v>
      </c>
      <c r="K29" s="6">
        <v>29760</v>
      </c>
      <c r="L29" s="6"/>
      <c r="M29" s="6">
        <v>0</v>
      </c>
      <c r="N29" s="6">
        <v>0</v>
      </c>
      <c r="O29" s="6">
        <v>0</v>
      </c>
      <c r="P29" s="6">
        <v>0</v>
      </c>
      <c r="Q29" s="6"/>
      <c r="R29" s="6">
        <v>0</v>
      </c>
      <c r="S29" s="6">
        <v>0</v>
      </c>
      <c r="T29" s="6"/>
      <c r="U29" s="6">
        <v>0</v>
      </c>
      <c r="V29" s="6">
        <v>0</v>
      </c>
    </row>
    <row r="30" spans="1:22" ht="28.5" customHeight="1" thickBot="1" x14ac:dyDescent="0.3">
      <c r="A30" s="19" t="s">
        <v>44</v>
      </c>
      <c r="B30" s="5" t="s">
        <v>71</v>
      </c>
      <c r="C30" s="6" t="s">
        <v>31</v>
      </c>
      <c r="D30" s="6">
        <v>337414</v>
      </c>
      <c r="E30" s="6">
        <v>344797</v>
      </c>
      <c r="F30" s="6">
        <v>344797</v>
      </c>
      <c r="G30" s="6" t="s">
        <v>72</v>
      </c>
      <c r="H30" s="6">
        <v>344979</v>
      </c>
      <c r="I30" s="6">
        <v>344797</v>
      </c>
      <c r="J30" s="6">
        <v>344797</v>
      </c>
      <c r="K30" s="6">
        <v>344797</v>
      </c>
      <c r="L30" s="6"/>
      <c r="M30" s="6">
        <v>0</v>
      </c>
      <c r="N30" s="6">
        <v>0</v>
      </c>
      <c r="O30" s="6">
        <v>0</v>
      </c>
      <c r="P30" s="6">
        <v>0</v>
      </c>
      <c r="Q30" s="6"/>
      <c r="R30" s="6">
        <v>0</v>
      </c>
      <c r="S30" s="6">
        <v>0</v>
      </c>
      <c r="T30" s="6"/>
      <c r="U30" s="6">
        <v>0</v>
      </c>
      <c r="V30" s="6">
        <v>0</v>
      </c>
    </row>
    <row r="31" spans="1:22" ht="20.25" customHeight="1" thickBot="1" x14ac:dyDescent="0.3">
      <c r="A31" s="18" t="s">
        <v>73</v>
      </c>
      <c r="B31" s="3" t="s">
        <v>74</v>
      </c>
      <c r="C31" s="3"/>
      <c r="D31" s="3">
        <v>140220</v>
      </c>
      <c r="E31" s="3">
        <f>SUM(E32:E33)</f>
        <v>140219</v>
      </c>
      <c r="F31" s="3">
        <v>25680</v>
      </c>
      <c r="G31" s="3"/>
      <c r="H31" s="3">
        <f>SUM(H32:H33)</f>
        <v>132480</v>
      </c>
      <c r="I31" s="3">
        <f t="shared" ref="I31:K31" si="8">SUM(I32:I33)</f>
        <v>132480</v>
      </c>
      <c r="J31" s="3">
        <f t="shared" si="8"/>
        <v>25680</v>
      </c>
      <c r="K31" s="3">
        <f t="shared" si="8"/>
        <v>25680</v>
      </c>
      <c r="L31" s="3"/>
      <c r="M31" s="3">
        <v>0</v>
      </c>
      <c r="N31" s="3">
        <v>0</v>
      </c>
      <c r="O31" s="3">
        <v>0</v>
      </c>
      <c r="P31" s="3">
        <v>0</v>
      </c>
      <c r="Q31" s="3"/>
      <c r="R31" s="3">
        <v>0</v>
      </c>
      <c r="S31" s="3">
        <v>0</v>
      </c>
      <c r="T31" s="3"/>
      <c r="U31" s="3">
        <v>0</v>
      </c>
      <c r="V31" s="3">
        <v>0</v>
      </c>
    </row>
    <row r="32" spans="1:22" ht="28.5" customHeight="1" thickBot="1" x14ac:dyDescent="0.3">
      <c r="A32" s="19" t="s">
        <v>75</v>
      </c>
      <c r="B32" s="5" t="s">
        <v>76</v>
      </c>
      <c r="C32" s="6" t="s">
        <v>31</v>
      </c>
      <c r="D32" s="6">
        <v>33420</v>
      </c>
      <c r="E32" s="6">
        <v>33419</v>
      </c>
      <c r="F32" s="6">
        <v>25680</v>
      </c>
      <c r="G32" s="6" t="s">
        <v>77</v>
      </c>
      <c r="H32" s="6">
        <v>25680</v>
      </c>
      <c r="I32" s="6">
        <v>25680</v>
      </c>
      <c r="J32" s="6">
        <v>25680</v>
      </c>
      <c r="K32" s="6">
        <v>25680</v>
      </c>
      <c r="L32" s="6"/>
      <c r="M32" s="6">
        <v>0</v>
      </c>
      <c r="N32" s="6">
        <v>0</v>
      </c>
      <c r="O32" s="6">
        <v>0</v>
      </c>
      <c r="P32" s="6">
        <v>0</v>
      </c>
      <c r="Q32" s="6"/>
      <c r="R32" s="6">
        <v>0</v>
      </c>
      <c r="S32" s="6">
        <v>0</v>
      </c>
      <c r="T32" s="6"/>
      <c r="U32" s="6">
        <v>0</v>
      </c>
      <c r="V32" s="6">
        <v>0</v>
      </c>
    </row>
    <row r="33" spans="1:22" ht="29.25" customHeight="1" thickBot="1" x14ac:dyDescent="0.3">
      <c r="A33" s="19" t="s">
        <v>75</v>
      </c>
      <c r="B33" s="5" t="s">
        <v>227</v>
      </c>
      <c r="C33" s="6" t="s">
        <v>31</v>
      </c>
      <c r="D33" s="6">
        <v>106800</v>
      </c>
      <c r="E33" s="6">
        <v>106800</v>
      </c>
      <c r="F33" s="6">
        <v>0</v>
      </c>
      <c r="G33" s="6" t="s">
        <v>78</v>
      </c>
      <c r="H33" s="6">
        <v>106800</v>
      </c>
      <c r="I33" s="6">
        <v>106800</v>
      </c>
      <c r="J33" s="6">
        <v>0</v>
      </c>
      <c r="K33" s="6">
        <v>0</v>
      </c>
      <c r="L33" s="6"/>
      <c r="M33" s="6">
        <v>0</v>
      </c>
      <c r="N33" s="6">
        <v>0</v>
      </c>
      <c r="O33" s="6">
        <v>0</v>
      </c>
      <c r="P33" s="6">
        <v>0</v>
      </c>
      <c r="Q33" s="6"/>
      <c r="R33" s="6">
        <v>0</v>
      </c>
      <c r="S33" s="6">
        <v>0</v>
      </c>
      <c r="T33" s="6"/>
      <c r="U33" s="6">
        <v>0</v>
      </c>
      <c r="V33" s="6">
        <v>0</v>
      </c>
    </row>
    <row r="34" spans="1:22" ht="21.75" customHeight="1" thickBot="1" x14ac:dyDescent="0.3">
      <c r="A34" s="17" t="s">
        <v>79</v>
      </c>
      <c r="B34" s="1" t="s">
        <v>80</v>
      </c>
      <c r="C34" s="1"/>
      <c r="D34" s="1">
        <v>8243040</v>
      </c>
      <c r="E34" s="1">
        <f>SUM(E90+E87+E53+E39+E35+E85)</f>
        <v>6304062</v>
      </c>
      <c r="F34" s="1">
        <v>4005530</v>
      </c>
      <c r="G34" s="1"/>
      <c r="H34" s="1">
        <f t="shared" ref="H34:K34" si="9">SUM(H90+H87+H53+H39+H35)</f>
        <v>5234889</v>
      </c>
      <c r="I34" s="1">
        <f t="shared" si="9"/>
        <v>69781</v>
      </c>
      <c r="J34" s="1">
        <f t="shared" si="9"/>
        <v>4397237</v>
      </c>
      <c r="K34" s="1">
        <f t="shared" si="9"/>
        <v>48391</v>
      </c>
      <c r="L34" s="1"/>
      <c r="M34" s="1">
        <f t="shared" ref="M34:N34" si="10">SUM(M90+M87+M53+M39+M35)</f>
        <v>147613</v>
      </c>
      <c r="N34" s="1">
        <f t="shared" si="10"/>
        <v>147613</v>
      </c>
      <c r="O34" s="1">
        <f>SUM(O90+O87+O53+O39+O35+O85)</f>
        <v>55500</v>
      </c>
      <c r="P34" s="1">
        <v>0</v>
      </c>
      <c r="Q34" s="1"/>
      <c r="R34" s="1">
        <f t="shared" ref="R34:S34" si="11">SUM(R90+R87+R53+R39+R35)</f>
        <v>866060</v>
      </c>
      <c r="S34" s="1">
        <f t="shared" si="11"/>
        <v>866050</v>
      </c>
      <c r="T34" s="1"/>
      <c r="U34" s="1">
        <v>0</v>
      </c>
      <c r="V34" s="1">
        <v>0</v>
      </c>
    </row>
    <row r="35" spans="1:22" ht="17.25" customHeight="1" thickBot="1" x14ac:dyDescent="0.3">
      <c r="A35" s="18" t="s">
        <v>81</v>
      </c>
      <c r="B35" s="3" t="s">
        <v>82</v>
      </c>
      <c r="C35" s="3"/>
      <c r="D35" s="3">
        <v>5500</v>
      </c>
      <c r="E35" s="3">
        <v>5496</v>
      </c>
      <c r="F35" s="3">
        <v>0</v>
      </c>
      <c r="G35" s="3"/>
      <c r="H35" s="3">
        <v>3996</v>
      </c>
      <c r="I35" s="3">
        <v>3996</v>
      </c>
      <c r="J35" s="3">
        <v>3996</v>
      </c>
      <c r="K35" s="3">
        <v>3996</v>
      </c>
      <c r="L35" s="3"/>
      <c r="M35" s="3">
        <v>0</v>
      </c>
      <c r="N35" s="3">
        <v>0</v>
      </c>
      <c r="O35" s="3">
        <v>1500</v>
      </c>
      <c r="P35" s="3">
        <v>0</v>
      </c>
      <c r="Q35" s="3"/>
      <c r="R35" s="3">
        <v>0</v>
      </c>
      <c r="S35" s="3">
        <v>0</v>
      </c>
      <c r="T35" s="3"/>
      <c r="U35" s="3">
        <v>0</v>
      </c>
      <c r="V35" s="3">
        <v>0</v>
      </c>
    </row>
    <row r="36" spans="1:22" ht="24.75" customHeight="1" thickBot="1" x14ac:dyDescent="0.3">
      <c r="A36" s="20" t="s">
        <v>83</v>
      </c>
      <c r="B36" s="2" t="s">
        <v>84</v>
      </c>
      <c r="C36" s="2"/>
      <c r="D36" s="2">
        <v>5500</v>
      </c>
      <c r="E36" s="2">
        <f>SUM(E37:E38)</f>
        <v>5496</v>
      </c>
      <c r="F36" s="2">
        <v>0</v>
      </c>
      <c r="G36" s="2"/>
      <c r="H36" s="2">
        <f t="shared" ref="H36:O36" si="12">SUM(H37:H38)</f>
        <v>3996</v>
      </c>
      <c r="I36" s="2">
        <f t="shared" si="12"/>
        <v>3996</v>
      </c>
      <c r="J36" s="2">
        <f t="shared" si="12"/>
        <v>3996</v>
      </c>
      <c r="K36" s="2">
        <f t="shared" si="12"/>
        <v>3996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1500</v>
      </c>
      <c r="P36" s="2">
        <v>0</v>
      </c>
      <c r="Q36" s="2"/>
      <c r="R36" s="2">
        <v>0</v>
      </c>
      <c r="S36" s="2">
        <v>0</v>
      </c>
      <c r="T36" s="2"/>
      <c r="U36" s="2">
        <v>0</v>
      </c>
      <c r="V36" s="2">
        <v>0</v>
      </c>
    </row>
    <row r="37" spans="1:22" ht="15.75" thickBot="1" x14ac:dyDescent="0.3">
      <c r="A37" s="19" t="s">
        <v>85</v>
      </c>
      <c r="B37" s="5" t="s">
        <v>86</v>
      </c>
      <c r="C37" s="6" t="s">
        <v>31</v>
      </c>
      <c r="D37" s="6">
        <v>1500</v>
      </c>
      <c r="E37" s="6">
        <v>1500</v>
      </c>
      <c r="F37" s="6">
        <v>0</v>
      </c>
      <c r="G37" s="6"/>
      <c r="H37" s="6">
        <v>0</v>
      </c>
      <c r="I37" s="6">
        <v>0</v>
      </c>
      <c r="J37" s="6">
        <v>0</v>
      </c>
      <c r="K37" s="6">
        <v>0</v>
      </c>
      <c r="L37" s="6"/>
      <c r="M37" s="6">
        <v>0</v>
      </c>
      <c r="N37" s="6">
        <v>0</v>
      </c>
      <c r="O37" s="6">
        <v>1500</v>
      </c>
      <c r="P37" s="6">
        <v>0</v>
      </c>
      <c r="Q37" s="6"/>
      <c r="R37" s="6">
        <v>0</v>
      </c>
      <c r="S37" s="6">
        <v>0</v>
      </c>
      <c r="T37" s="6"/>
      <c r="U37" s="6">
        <v>0</v>
      </c>
      <c r="V37" s="6">
        <v>0</v>
      </c>
    </row>
    <row r="38" spans="1:22" ht="15.75" thickBot="1" x14ac:dyDescent="0.3">
      <c r="A38" s="19" t="s">
        <v>85</v>
      </c>
      <c r="B38" s="5" t="s">
        <v>87</v>
      </c>
      <c r="C38" s="6" t="s">
        <v>31</v>
      </c>
      <c r="D38" s="6">
        <v>4000</v>
      </c>
      <c r="E38" s="6">
        <v>3996</v>
      </c>
      <c r="F38" s="6">
        <v>3996</v>
      </c>
      <c r="G38" s="6" t="s">
        <v>88</v>
      </c>
      <c r="H38" s="6">
        <v>3996</v>
      </c>
      <c r="I38" s="6">
        <v>3996</v>
      </c>
      <c r="J38" s="6">
        <v>3996</v>
      </c>
      <c r="K38" s="6">
        <v>3996</v>
      </c>
      <c r="L38" s="6"/>
      <c r="M38" s="6">
        <v>0</v>
      </c>
      <c r="N38" s="6">
        <v>0</v>
      </c>
      <c r="O38" s="6">
        <v>0</v>
      </c>
      <c r="P38" s="6">
        <v>0</v>
      </c>
      <c r="Q38" s="6"/>
      <c r="R38" s="6">
        <v>0</v>
      </c>
      <c r="S38" s="6">
        <v>0</v>
      </c>
      <c r="T38" s="6"/>
      <c r="U38" s="6">
        <v>0</v>
      </c>
      <c r="V38" s="6">
        <v>0</v>
      </c>
    </row>
    <row r="39" spans="1:22" ht="15.75" thickBot="1" x14ac:dyDescent="0.3">
      <c r="A39" s="18" t="s">
        <v>28</v>
      </c>
      <c r="B39" s="3" t="s">
        <v>29</v>
      </c>
      <c r="C39" s="3"/>
      <c r="D39" s="3">
        <v>1573684</v>
      </c>
      <c r="E39" s="3">
        <f>SUM(E47+E40)</f>
        <v>1169815</v>
      </c>
      <c r="F39" s="3">
        <v>368521</v>
      </c>
      <c r="G39" s="3"/>
      <c r="H39" s="3">
        <f t="shared" ref="H39:J39" si="13">SUM(H47+H40)</f>
        <v>1022202</v>
      </c>
      <c r="I39" s="3">
        <f t="shared" si="13"/>
        <v>0</v>
      </c>
      <c r="J39" s="3">
        <f t="shared" si="13"/>
        <v>220908</v>
      </c>
      <c r="K39" s="3">
        <v>0</v>
      </c>
      <c r="L39" s="3"/>
      <c r="M39" s="3">
        <f t="shared" ref="M39:N39" si="14">SUM(M47+M40)</f>
        <v>147613</v>
      </c>
      <c r="N39" s="3">
        <f t="shared" si="14"/>
        <v>147613</v>
      </c>
      <c r="O39" s="3">
        <v>0</v>
      </c>
      <c r="P39" s="3">
        <v>0</v>
      </c>
      <c r="Q39" s="3"/>
      <c r="R39" s="3">
        <v>0</v>
      </c>
      <c r="S39" s="3">
        <v>0</v>
      </c>
      <c r="T39" s="3"/>
      <c r="U39" s="3">
        <v>0</v>
      </c>
      <c r="V39" s="3">
        <v>0</v>
      </c>
    </row>
    <row r="40" spans="1:22" ht="29.25" customHeight="1" thickBot="1" x14ac:dyDescent="0.3">
      <c r="A40" s="20" t="s">
        <v>83</v>
      </c>
      <c r="B40" s="2" t="s">
        <v>84</v>
      </c>
      <c r="C40" s="2"/>
      <c r="D40" s="2">
        <v>15515</v>
      </c>
      <c r="E40" s="2">
        <f>SUM(E41:E46)</f>
        <v>28615</v>
      </c>
      <c r="F40" s="2">
        <v>15515</v>
      </c>
      <c r="G40" s="2"/>
      <c r="H40" s="2">
        <f t="shared" ref="H40:J40" si="15">SUM(H41:H46)</f>
        <v>28615</v>
      </c>
      <c r="I40" s="2">
        <f t="shared" si="15"/>
        <v>0</v>
      </c>
      <c r="J40" s="2">
        <f t="shared" si="15"/>
        <v>15515</v>
      </c>
      <c r="K40" s="2">
        <v>0</v>
      </c>
      <c r="L40" s="2"/>
      <c r="M40" s="2">
        <v>0</v>
      </c>
      <c r="N40" s="2">
        <v>0</v>
      </c>
      <c r="O40" s="2">
        <v>0</v>
      </c>
      <c r="P40" s="2">
        <v>0</v>
      </c>
      <c r="Q40" s="2"/>
      <c r="R40" s="2">
        <v>0</v>
      </c>
      <c r="S40" s="2">
        <v>0</v>
      </c>
      <c r="T40" s="2"/>
      <c r="U40" s="2">
        <v>0</v>
      </c>
      <c r="V40" s="2">
        <v>0</v>
      </c>
    </row>
    <row r="41" spans="1:22" s="13" customFormat="1" ht="16.5" customHeight="1" thickBot="1" x14ac:dyDescent="0.3">
      <c r="A41" s="21">
        <v>2239</v>
      </c>
      <c r="B41" s="14" t="s">
        <v>223</v>
      </c>
      <c r="C41" s="12"/>
      <c r="D41" s="12"/>
      <c r="E41" s="14">
        <v>13100</v>
      </c>
      <c r="F41" s="12"/>
      <c r="G41" s="14" t="s">
        <v>224</v>
      </c>
      <c r="H41" s="14">
        <v>13100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9.5" customHeight="1" thickBot="1" x14ac:dyDescent="0.3">
      <c r="A42" s="19" t="s">
        <v>30</v>
      </c>
      <c r="B42" s="5" t="s">
        <v>89</v>
      </c>
      <c r="C42" s="6" t="s">
        <v>31</v>
      </c>
      <c r="D42" s="6">
        <v>2192</v>
      </c>
      <c r="E42" s="6">
        <v>2192</v>
      </c>
      <c r="F42" s="6">
        <v>2192</v>
      </c>
      <c r="G42" s="6" t="s">
        <v>90</v>
      </c>
      <c r="H42" s="6">
        <v>2192</v>
      </c>
      <c r="I42" s="6">
        <v>0</v>
      </c>
      <c r="J42" s="6">
        <v>2192</v>
      </c>
      <c r="K42" s="6">
        <v>0</v>
      </c>
      <c r="L42" s="6"/>
      <c r="M42" s="6">
        <v>0</v>
      </c>
      <c r="N42" s="6">
        <v>0</v>
      </c>
      <c r="O42" s="6">
        <v>0</v>
      </c>
      <c r="P42" s="6">
        <v>0</v>
      </c>
      <c r="Q42" s="6"/>
      <c r="R42" s="6">
        <v>0</v>
      </c>
      <c r="S42" s="6">
        <v>0</v>
      </c>
      <c r="T42" s="6"/>
      <c r="U42" s="6">
        <v>0</v>
      </c>
      <c r="V42" s="6">
        <v>0</v>
      </c>
    </row>
    <row r="43" spans="1:22" ht="15.75" customHeight="1" thickBot="1" x14ac:dyDescent="0.3">
      <c r="A43" s="19" t="s">
        <v>30</v>
      </c>
      <c r="B43" s="5" t="s">
        <v>91</v>
      </c>
      <c r="C43" s="6" t="s">
        <v>31</v>
      </c>
      <c r="D43" s="6">
        <v>2190</v>
      </c>
      <c r="E43" s="6">
        <v>2190</v>
      </c>
      <c r="F43" s="6">
        <v>2190</v>
      </c>
      <c r="G43" s="6" t="s">
        <v>92</v>
      </c>
      <c r="H43" s="6">
        <v>2190</v>
      </c>
      <c r="I43" s="6">
        <v>0</v>
      </c>
      <c r="J43" s="6">
        <v>2190</v>
      </c>
      <c r="K43" s="6">
        <v>0</v>
      </c>
      <c r="L43" s="6"/>
      <c r="M43" s="6">
        <v>0</v>
      </c>
      <c r="N43" s="6">
        <v>0</v>
      </c>
      <c r="O43" s="6">
        <v>0</v>
      </c>
      <c r="P43" s="6">
        <v>0</v>
      </c>
      <c r="Q43" s="6"/>
      <c r="R43" s="6">
        <v>0</v>
      </c>
      <c r="S43" s="6">
        <v>0</v>
      </c>
      <c r="T43" s="6"/>
      <c r="U43" s="6">
        <v>0</v>
      </c>
      <c r="V43" s="6">
        <v>0</v>
      </c>
    </row>
    <row r="44" spans="1:22" ht="15" customHeight="1" thickBot="1" x14ac:dyDescent="0.3">
      <c r="A44" s="19" t="s">
        <v>30</v>
      </c>
      <c r="B44" s="5" t="s">
        <v>93</v>
      </c>
      <c r="C44" s="6" t="s">
        <v>31</v>
      </c>
      <c r="D44" s="6">
        <v>3780</v>
      </c>
      <c r="E44" s="6">
        <v>3780</v>
      </c>
      <c r="F44" s="6">
        <v>3780</v>
      </c>
      <c r="G44" s="6" t="s">
        <v>94</v>
      </c>
      <c r="H44" s="6">
        <v>3780</v>
      </c>
      <c r="I44" s="6">
        <v>0</v>
      </c>
      <c r="J44" s="6">
        <v>3780</v>
      </c>
      <c r="K44" s="6">
        <v>0</v>
      </c>
      <c r="L44" s="6"/>
      <c r="M44" s="6">
        <v>0</v>
      </c>
      <c r="N44" s="6">
        <v>0</v>
      </c>
      <c r="O44" s="6">
        <v>0</v>
      </c>
      <c r="P44" s="6">
        <v>0</v>
      </c>
      <c r="Q44" s="6"/>
      <c r="R44" s="6">
        <v>0</v>
      </c>
      <c r="S44" s="6">
        <v>0</v>
      </c>
      <c r="T44" s="6"/>
      <c r="U44" s="6">
        <v>0</v>
      </c>
      <c r="V44" s="6">
        <v>0</v>
      </c>
    </row>
    <row r="45" spans="1:22" ht="30" customHeight="1" thickBot="1" x14ac:dyDescent="0.3">
      <c r="A45" s="19" t="s">
        <v>30</v>
      </c>
      <c r="B45" s="5" t="s">
        <v>95</v>
      </c>
      <c r="C45" s="6" t="s">
        <v>31</v>
      </c>
      <c r="D45" s="6">
        <v>5484</v>
      </c>
      <c r="E45" s="6">
        <v>5484</v>
      </c>
      <c r="F45" s="6">
        <v>5484</v>
      </c>
      <c r="G45" s="6" t="s">
        <v>96</v>
      </c>
      <c r="H45" s="6">
        <v>5484</v>
      </c>
      <c r="I45" s="6">
        <v>0</v>
      </c>
      <c r="J45" s="6">
        <v>5484</v>
      </c>
      <c r="K45" s="6">
        <v>0</v>
      </c>
      <c r="L45" s="6"/>
      <c r="M45" s="6">
        <v>0</v>
      </c>
      <c r="N45" s="6">
        <v>0</v>
      </c>
      <c r="O45" s="6">
        <v>0</v>
      </c>
      <c r="P45" s="6">
        <v>0</v>
      </c>
      <c r="Q45" s="6"/>
      <c r="R45" s="6">
        <v>0</v>
      </c>
      <c r="S45" s="6">
        <v>0</v>
      </c>
      <c r="T45" s="6"/>
      <c r="U45" s="6">
        <v>0</v>
      </c>
      <c r="V45" s="6">
        <v>0</v>
      </c>
    </row>
    <row r="46" spans="1:22" ht="16.5" customHeight="1" thickBot="1" x14ac:dyDescent="0.3">
      <c r="A46" s="19" t="s">
        <v>30</v>
      </c>
      <c r="B46" s="5" t="s">
        <v>97</v>
      </c>
      <c r="C46" s="6" t="s">
        <v>31</v>
      </c>
      <c r="D46" s="6">
        <v>1869</v>
      </c>
      <c r="E46" s="6">
        <v>1869</v>
      </c>
      <c r="F46" s="6">
        <v>1869</v>
      </c>
      <c r="G46" s="6" t="s">
        <v>98</v>
      </c>
      <c r="H46" s="6">
        <v>1869</v>
      </c>
      <c r="I46" s="6">
        <v>0</v>
      </c>
      <c r="J46" s="6">
        <v>1869</v>
      </c>
      <c r="K46" s="6">
        <v>0</v>
      </c>
      <c r="L46" s="6"/>
      <c r="M46" s="6">
        <v>0</v>
      </c>
      <c r="N46" s="6">
        <v>0</v>
      </c>
      <c r="O46" s="6">
        <v>0</v>
      </c>
      <c r="P46" s="6">
        <v>0</v>
      </c>
      <c r="Q46" s="6"/>
      <c r="R46" s="6">
        <v>0</v>
      </c>
      <c r="S46" s="6">
        <v>0</v>
      </c>
      <c r="T46" s="6"/>
      <c r="U46" s="6">
        <v>0</v>
      </c>
      <c r="V46" s="6">
        <v>0</v>
      </c>
    </row>
    <row r="47" spans="1:22" ht="15.75" customHeight="1" thickBot="1" x14ac:dyDescent="0.3">
      <c r="A47" s="20" t="s">
        <v>99</v>
      </c>
      <c r="B47" s="2" t="s">
        <v>100</v>
      </c>
      <c r="C47" s="2"/>
      <c r="D47" s="2">
        <v>1558169</v>
      </c>
      <c r="E47" s="2">
        <f>SUM(E48:E52)</f>
        <v>1141200</v>
      </c>
      <c r="F47" s="2">
        <v>353006</v>
      </c>
      <c r="G47" s="2"/>
      <c r="H47" s="2">
        <f t="shared" ref="H47:K47" si="16">SUM(H48:H52)</f>
        <v>993587</v>
      </c>
      <c r="I47" s="2">
        <f t="shared" si="16"/>
        <v>0</v>
      </c>
      <c r="J47" s="2">
        <f t="shared" si="16"/>
        <v>205393</v>
      </c>
      <c r="K47" s="2">
        <f t="shared" si="16"/>
        <v>0</v>
      </c>
      <c r="L47" s="2"/>
      <c r="M47" s="2">
        <f t="shared" ref="M47:N47" si="17">SUM(M48:M52)</f>
        <v>147613</v>
      </c>
      <c r="N47" s="2">
        <f t="shared" si="17"/>
        <v>147613</v>
      </c>
      <c r="O47" s="2">
        <v>0</v>
      </c>
      <c r="P47" s="2">
        <v>0</v>
      </c>
      <c r="Q47" s="2"/>
      <c r="R47" s="2">
        <v>0</v>
      </c>
      <c r="S47" s="2">
        <v>0</v>
      </c>
      <c r="T47" s="2"/>
      <c r="U47" s="2">
        <v>0</v>
      </c>
      <c r="V47" s="2">
        <v>0</v>
      </c>
    </row>
    <row r="48" spans="1:22" ht="30" customHeight="1" thickBot="1" x14ac:dyDescent="0.3">
      <c r="A48" s="19" t="s">
        <v>30</v>
      </c>
      <c r="B48" s="5" t="s">
        <v>221</v>
      </c>
      <c r="C48" s="6" t="s">
        <v>35</v>
      </c>
      <c r="D48" s="6">
        <v>236174</v>
      </c>
      <c r="E48" s="6">
        <v>7080</v>
      </c>
      <c r="F48" s="6">
        <v>7080</v>
      </c>
      <c r="G48" s="6"/>
      <c r="H48" s="6">
        <v>0</v>
      </c>
      <c r="I48" s="6">
        <v>0</v>
      </c>
      <c r="J48" s="6">
        <v>0</v>
      </c>
      <c r="K48" s="6">
        <v>0</v>
      </c>
      <c r="L48" s="6" t="s">
        <v>101</v>
      </c>
      <c r="M48" s="6">
        <v>7080</v>
      </c>
      <c r="N48" s="6">
        <v>7080</v>
      </c>
      <c r="O48" s="6">
        <v>0</v>
      </c>
      <c r="P48" s="6">
        <v>0</v>
      </c>
      <c r="Q48" s="6"/>
      <c r="R48" s="6">
        <v>0</v>
      </c>
      <c r="S48" s="6">
        <v>0</v>
      </c>
      <c r="T48" s="6"/>
      <c r="U48" s="6">
        <v>0</v>
      </c>
      <c r="V48" s="6">
        <v>0</v>
      </c>
    </row>
    <row r="49" spans="1:22" ht="33" customHeight="1" thickBot="1" x14ac:dyDescent="0.3">
      <c r="A49" s="19" t="s">
        <v>30</v>
      </c>
      <c r="B49" s="5" t="s">
        <v>222</v>
      </c>
      <c r="C49" s="6" t="s">
        <v>35</v>
      </c>
      <c r="D49" s="6">
        <v>328408</v>
      </c>
      <c r="E49" s="6">
        <v>140533</v>
      </c>
      <c r="F49" s="6">
        <v>140533</v>
      </c>
      <c r="G49" s="6"/>
      <c r="H49" s="6">
        <v>0</v>
      </c>
      <c r="I49" s="6">
        <v>0</v>
      </c>
      <c r="J49" s="6">
        <v>0</v>
      </c>
      <c r="K49" s="6">
        <v>0</v>
      </c>
      <c r="L49" s="6" t="s">
        <v>102</v>
      </c>
      <c r="M49" s="6">
        <v>140533</v>
      </c>
      <c r="N49" s="6">
        <v>140533</v>
      </c>
      <c r="O49" s="6">
        <v>0</v>
      </c>
      <c r="P49" s="6">
        <v>0</v>
      </c>
      <c r="Q49" s="6"/>
      <c r="R49" s="6">
        <v>0</v>
      </c>
      <c r="S49" s="6">
        <v>0</v>
      </c>
      <c r="T49" s="6"/>
      <c r="U49" s="6">
        <v>0</v>
      </c>
      <c r="V49" s="6">
        <v>0</v>
      </c>
    </row>
    <row r="50" spans="1:22" ht="21.75" customHeight="1" thickBot="1" x14ac:dyDescent="0.3">
      <c r="A50" s="19" t="s">
        <v>30</v>
      </c>
      <c r="B50" s="5" t="s">
        <v>103</v>
      </c>
      <c r="C50" s="6" t="s">
        <v>31</v>
      </c>
      <c r="D50" s="6">
        <v>384804</v>
      </c>
      <c r="E50" s="6">
        <v>384804</v>
      </c>
      <c r="F50" s="6">
        <v>205393</v>
      </c>
      <c r="G50" s="6" t="s">
        <v>104</v>
      </c>
      <c r="H50" s="6">
        <v>384804</v>
      </c>
      <c r="I50" s="6">
        <v>0</v>
      </c>
      <c r="J50" s="6">
        <v>205393</v>
      </c>
      <c r="K50" s="6">
        <v>0</v>
      </c>
      <c r="L50" s="6"/>
      <c r="M50" s="6">
        <v>0</v>
      </c>
      <c r="N50" s="6">
        <v>0</v>
      </c>
      <c r="O50" s="6">
        <v>0</v>
      </c>
      <c r="P50" s="6">
        <v>0</v>
      </c>
      <c r="Q50" s="6"/>
      <c r="R50" s="6">
        <v>0</v>
      </c>
      <c r="S50" s="6">
        <v>0</v>
      </c>
      <c r="T50" s="6"/>
      <c r="U50" s="6">
        <v>0</v>
      </c>
      <c r="V50" s="6">
        <v>0</v>
      </c>
    </row>
    <row r="51" spans="1:22" ht="18.75" customHeight="1" thickBot="1" x14ac:dyDescent="0.3">
      <c r="A51" s="19" t="s">
        <v>30</v>
      </c>
      <c r="B51" s="5" t="s">
        <v>219</v>
      </c>
      <c r="C51" s="6" t="s">
        <v>31</v>
      </c>
      <c r="D51" s="6">
        <v>175804</v>
      </c>
      <c r="E51" s="6">
        <v>175804</v>
      </c>
      <c r="F51" s="6">
        <v>0</v>
      </c>
      <c r="G51" s="6" t="s">
        <v>105</v>
      </c>
      <c r="H51" s="6">
        <v>175804</v>
      </c>
      <c r="I51" s="6">
        <v>0</v>
      </c>
      <c r="J51" s="6">
        <v>0</v>
      </c>
      <c r="K51" s="6">
        <v>0</v>
      </c>
      <c r="L51" s="6"/>
      <c r="M51" s="6">
        <v>0</v>
      </c>
      <c r="N51" s="6">
        <v>0</v>
      </c>
      <c r="O51" s="6">
        <v>0</v>
      </c>
      <c r="P51" s="6">
        <v>0</v>
      </c>
      <c r="Q51" s="6"/>
      <c r="R51" s="6">
        <v>0</v>
      </c>
      <c r="S51" s="6">
        <v>0</v>
      </c>
      <c r="T51" s="6"/>
      <c r="U51" s="6">
        <v>0</v>
      </c>
      <c r="V51" s="6">
        <v>0</v>
      </c>
    </row>
    <row r="52" spans="1:22" ht="17.25" customHeight="1" thickBot="1" x14ac:dyDescent="0.3">
      <c r="A52" s="19" t="s">
        <v>30</v>
      </c>
      <c r="B52" s="5" t="s">
        <v>106</v>
      </c>
      <c r="C52" s="6" t="s">
        <v>31</v>
      </c>
      <c r="D52" s="6">
        <v>432979</v>
      </c>
      <c r="E52" s="6">
        <v>432979</v>
      </c>
      <c r="F52" s="6">
        <v>0</v>
      </c>
      <c r="G52" s="6" t="s">
        <v>107</v>
      </c>
      <c r="H52" s="6">
        <v>432979</v>
      </c>
      <c r="I52" s="6">
        <v>0</v>
      </c>
      <c r="J52" s="6">
        <v>0</v>
      </c>
      <c r="K52" s="6">
        <v>0</v>
      </c>
      <c r="L52" s="6"/>
      <c r="M52" s="6">
        <v>0</v>
      </c>
      <c r="N52" s="6">
        <v>0</v>
      </c>
      <c r="O52" s="6">
        <v>0</v>
      </c>
      <c r="P52" s="6">
        <v>0</v>
      </c>
      <c r="Q52" s="6"/>
      <c r="R52" s="6">
        <v>0</v>
      </c>
      <c r="S52" s="6">
        <v>0</v>
      </c>
      <c r="T52" s="6"/>
      <c r="U52" s="6">
        <v>0</v>
      </c>
      <c r="V52" s="6">
        <v>0</v>
      </c>
    </row>
    <row r="53" spans="1:22" ht="15.75" thickBot="1" x14ac:dyDescent="0.3">
      <c r="A53" s="18" t="s">
        <v>108</v>
      </c>
      <c r="B53" s="3" t="s">
        <v>109</v>
      </c>
      <c r="C53" s="3"/>
      <c r="D53" s="3">
        <v>98472</v>
      </c>
      <c r="E53" s="3">
        <f>SUM(E78+E64+E54)</f>
        <v>97872</v>
      </c>
      <c r="F53" s="3">
        <v>90347</v>
      </c>
      <c r="G53" s="3"/>
      <c r="H53" s="3">
        <f t="shared" ref="H53:K53" si="18">SUM(H78+H64+H54)</f>
        <v>88230</v>
      </c>
      <c r="I53" s="3">
        <f t="shared" si="18"/>
        <v>18565</v>
      </c>
      <c r="J53" s="3">
        <f t="shared" si="18"/>
        <v>86605</v>
      </c>
      <c r="K53" s="3">
        <f t="shared" si="18"/>
        <v>18565</v>
      </c>
      <c r="L53" s="3"/>
      <c r="M53" s="3">
        <v>0</v>
      </c>
      <c r="N53" s="3">
        <v>0</v>
      </c>
      <c r="O53" s="3">
        <v>0</v>
      </c>
      <c r="P53" s="3">
        <v>0</v>
      </c>
      <c r="Q53" s="3"/>
      <c r="R53" s="3">
        <f t="shared" ref="R53:S53" si="19">SUM(R78+R64+R54)</f>
        <v>9642</v>
      </c>
      <c r="S53" s="3">
        <f t="shared" si="19"/>
        <v>9642</v>
      </c>
      <c r="T53" s="3"/>
      <c r="U53" s="3">
        <v>0</v>
      </c>
      <c r="V53" s="3">
        <v>0</v>
      </c>
    </row>
    <row r="54" spans="1:22" ht="20.25" customHeight="1" thickBot="1" x14ac:dyDescent="0.3">
      <c r="A54" s="20" t="s">
        <v>110</v>
      </c>
      <c r="B54" s="2" t="s">
        <v>111</v>
      </c>
      <c r="C54" s="2"/>
      <c r="D54" s="2">
        <v>28233</v>
      </c>
      <c r="E54" s="2">
        <f>SUM(E55:E63)</f>
        <v>27633</v>
      </c>
      <c r="F54" s="2">
        <v>26008</v>
      </c>
      <c r="G54" s="2"/>
      <c r="H54" s="2">
        <f t="shared" ref="H54:K54" si="20">SUM(H55:H63)</f>
        <v>27633</v>
      </c>
      <c r="I54" s="2">
        <f t="shared" si="20"/>
        <v>0</v>
      </c>
      <c r="J54" s="2">
        <f t="shared" si="20"/>
        <v>26008</v>
      </c>
      <c r="K54" s="2">
        <f t="shared" si="20"/>
        <v>0</v>
      </c>
      <c r="L54" s="2"/>
      <c r="M54" s="2">
        <v>0</v>
      </c>
      <c r="N54" s="2">
        <v>0</v>
      </c>
      <c r="O54" s="2">
        <v>0</v>
      </c>
      <c r="P54" s="2">
        <v>0</v>
      </c>
      <c r="Q54" s="2"/>
      <c r="R54" s="2">
        <v>0</v>
      </c>
      <c r="S54" s="2">
        <v>0</v>
      </c>
      <c r="T54" s="2"/>
      <c r="U54" s="2">
        <v>0</v>
      </c>
      <c r="V54" s="2">
        <v>0</v>
      </c>
    </row>
    <row r="55" spans="1:22" ht="20.25" customHeight="1" thickBot="1" x14ac:dyDescent="0.3">
      <c r="A55" s="19" t="s">
        <v>112</v>
      </c>
      <c r="B55" s="5" t="s">
        <v>113</v>
      </c>
      <c r="C55" s="6" t="s">
        <v>31</v>
      </c>
      <c r="D55" s="6">
        <v>1000</v>
      </c>
      <c r="E55" s="6">
        <v>1000</v>
      </c>
      <c r="F55" s="6">
        <v>1000</v>
      </c>
      <c r="G55" s="6" t="s">
        <v>114</v>
      </c>
      <c r="H55" s="6">
        <v>1000</v>
      </c>
      <c r="I55" s="6">
        <v>0</v>
      </c>
      <c r="J55" s="6">
        <v>1000</v>
      </c>
      <c r="K55" s="6">
        <v>0</v>
      </c>
      <c r="L55" s="6"/>
      <c r="M55" s="6">
        <v>0</v>
      </c>
      <c r="N55" s="6">
        <v>0</v>
      </c>
      <c r="O55" s="6">
        <v>0</v>
      </c>
      <c r="P55" s="6">
        <v>0</v>
      </c>
      <c r="Q55" s="6"/>
      <c r="R55" s="6">
        <v>0</v>
      </c>
      <c r="S55" s="6">
        <v>0</v>
      </c>
      <c r="T55" s="6"/>
      <c r="U55" s="6">
        <v>0</v>
      </c>
      <c r="V55" s="6">
        <v>0</v>
      </c>
    </row>
    <row r="56" spans="1:22" ht="19.5" customHeight="1" thickBot="1" x14ac:dyDescent="0.3">
      <c r="A56" s="19" t="s">
        <v>112</v>
      </c>
      <c r="B56" s="5" t="s">
        <v>115</v>
      </c>
      <c r="C56" s="6" t="s">
        <v>31</v>
      </c>
      <c r="D56" s="6">
        <v>1000</v>
      </c>
      <c r="E56" s="6">
        <v>1000</v>
      </c>
      <c r="F56" s="6">
        <v>975</v>
      </c>
      <c r="G56" s="6" t="s">
        <v>116</v>
      </c>
      <c r="H56" s="6">
        <v>1000</v>
      </c>
      <c r="I56" s="6">
        <v>0</v>
      </c>
      <c r="J56" s="6">
        <v>975</v>
      </c>
      <c r="K56" s="6">
        <v>0</v>
      </c>
      <c r="L56" s="6"/>
      <c r="M56" s="6">
        <v>0</v>
      </c>
      <c r="N56" s="6">
        <v>0</v>
      </c>
      <c r="O56" s="6">
        <v>0</v>
      </c>
      <c r="P56" s="6">
        <v>0</v>
      </c>
      <c r="Q56" s="6"/>
      <c r="R56" s="6">
        <v>0</v>
      </c>
      <c r="S56" s="6">
        <v>0</v>
      </c>
      <c r="T56" s="6"/>
      <c r="U56" s="6">
        <v>0</v>
      </c>
      <c r="V56" s="6">
        <v>0</v>
      </c>
    </row>
    <row r="57" spans="1:22" ht="18" customHeight="1" thickBot="1" x14ac:dyDescent="0.3">
      <c r="A57" s="19" t="s">
        <v>112</v>
      </c>
      <c r="B57" s="5" t="s">
        <v>117</v>
      </c>
      <c r="C57" s="6" t="s">
        <v>31</v>
      </c>
      <c r="D57" s="6">
        <v>800</v>
      </c>
      <c r="E57" s="6">
        <v>800</v>
      </c>
      <c r="F57" s="6">
        <v>0</v>
      </c>
      <c r="G57" s="6" t="s">
        <v>118</v>
      </c>
      <c r="H57" s="6">
        <v>800</v>
      </c>
      <c r="I57" s="6">
        <v>0</v>
      </c>
      <c r="J57" s="6">
        <v>0</v>
      </c>
      <c r="K57" s="6">
        <v>0</v>
      </c>
      <c r="L57" s="6"/>
      <c r="M57" s="6">
        <v>0</v>
      </c>
      <c r="N57" s="6">
        <v>0</v>
      </c>
      <c r="O57" s="6">
        <v>0</v>
      </c>
      <c r="P57" s="6">
        <v>0</v>
      </c>
      <c r="Q57" s="6"/>
      <c r="R57" s="6">
        <v>0</v>
      </c>
      <c r="S57" s="6">
        <v>0</v>
      </c>
      <c r="T57" s="6"/>
      <c r="U57" s="6">
        <v>0</v>
      </c>
      <c r="V57" s="6">
        <v>0</v>
      </c>
    </row>
    <row r="58" spans="1:22" ht="18" customHeight="1" thickBot="1" x14ac:dyDescent="0.3">
      <c r="A58" s="19" t="s">
        <v>112</v>
      </c>
      <c r="B58" s="5" t="s">
        <v>119</v>
      </c>
      <c r="C58" s="6" t="s">
        <v>31</v>
      </c>
      <c r="D58" s="6">
        <v>800</v>
      </c>
      <c r="E58" s="6">
        <v>800</v>
      </c>
      <c r="F58" s="6">
        <v>0</v>
      </c>
      <c r="G58" s="6" t="s">
        <v>118</v>
      </c>
      <c r="H58" s="6">
        <v>800</v>
      </c>
      <c r="I58" s="6">
        <v>0</v>
      </c>
      <c r="J58" s="6">
        <v>0</v>
      </c>
      <c r="K58" s="6">
        <v>0</v>
      </c>
      <c r="L58" s="6"/>
      <c r="M58" s="6">
        <v>0</v>
      </c>
      <c r="N58" s="6">
        <v>0</v>
      </c>
      <c r="O58" s="6">
        <v>0</v>
      </c>
      <c r="P58" s="6">
        <v>0</v>
      </c>
      <c r="Q58" s="6"/>
      <c r="R58" s="6">
        <v>0</v>
      </c>
      <c r="S58" s="6">
        <v>0</v>
      </c>
      <c r="T58" s="6"/>
      <c r="U58" s="6">
        <v>0</v>
      </c>
      <c r="V58" s="6">
        <v>0</v>
      </c>
    </row>
    <row r="59" spans="1:22" ht="18" customHeight="1" thickBot="1" x14ac:dyDescent="0.3">
      <c r="A59" s="19" t="s">
        <v>112</v>
      </c>
      <c r="B59" s="5" t="s">
        <v>120</v>
      </c>
      <c r="C59" s="6" t="s">
        <v>31</v>
      </c>
      <c r="D59" s="6">
        <v>1027</v>
      </c>
      <c r="E59" s="6">
        <v>1027</v>
      </c>
      <c r="F59" s="6">
        <v>1027</v>
      </c>
      <c r="G59" s="6" t="s">
        <v>121</v>
      </c>
      <c r="H59" s="6">
        <v>1027</v>
      </c>
      <c r="I59" s="6">
        <v>0</v>
      </c>
      <c r="J59" s="6">
        <v>1027</v>
      </c>
      <c r="K59" s="6">
        <v>0</v>
      </c>
      <c r="L59" s="6"/>
      <c r="M59" s="6">
        <v>0</v>
      </c>
      <c r="N59" s="6">
        <v>0</v>
      </c>
      <c r="O59" s="6">
        <v>0</v>
      </c>
      <c r="P59" s="6">
        <v>0</v>
      </c>
      <c r="Q59" s="6"/>
      <c r="R59" s="6">
        <v>0</v>
      </c>
      <c r="S59" s="6">
        <v>0</v>
      </c>
      <c r="T59" s="6"/>
      <c r="U59" s="6">
        <v>0</v>
      </c>
      <c r="V59" s="6">
        <v>0</v>
      </c>
    </row>
    <row r="60" spans="1:22" ht="19.5" customHeight="1" thickBot="1" x14ac:dyDescent="0.3">
      <c r="A60" s="19" t="s">
        <v>112</v>
      </c>
      <c r="B60" s="5" t="s">
        <v>122</v>
      </c>
      <c r="C60" s="6" t="s">
        <v>31</v>
      </c>
      <c r="D60" s="6">
        <v>1026</v>
      </c>
      <c r="E60" s="6">
        <v>1026</v>
      </c>
      <c r="F60" s="6">
        <v>1026</v>
      </c>
      <c r="G60" s="6" t="s">
        <v>123</v>
      </c>
      <c r="H60" s="6">
        <v>1026</v>
      </c>
      <c r="I60" s="6">
        <v>0</v>
      </c>
      <c r="J60" s="6">
        <v>1026</v>
      </c>
      <c r="K60" s="6">
        <v>0</v>
      </c>
      <c r="L60" s="6"/>
      <c r="M60" s="6">
        <v>0</v>
      </c>
      <c r="N60" s="6">
        <v>0</v>
      </c>
      <c r="O60" s="6">
        <v>0</v>
      </c>
      <c r="P60" s="6">
        <v>0</v>
      </c>
      <c r="Q60" s="6"/>
      <c r="R60" s="6">
        <v>0</v>
      </c>
      <c r="S60" s="6">
        <v>0</v>
      </c>
      <c r="T60" s="6"/>
      <c r="U60" s="6">
        <v>0</v>
      </c>
      <c r="V60" s="6">
        <v>0</v>
      </c>
    </row>
    <row r="61" spans="1:22" ht="15" customHeight="1" thickBot="1" x14ac:dyDescent="0.3">
      <c r="A61" s="19" t="s">
        <v>112</v>
      </c>
      <c r="B61" s="5" t="s">
        <v>124</v>
      </c>
      <c r="C61" s="6" t="s">
        <v>31</v>
      </c>
      <c r="D61" s="6">
        <v>10290</v>
      </c>
      <c r="E61" s="6">
        <v>10290</v>
      </c>
      <c r="F61" s="6">
        <v>10290</v>
      </c>
      <c r="G61" s="6" t="s">
        <v>125</v>
      </c>
      <c r="H61" s="6">
        <v>10290</v>
      </c>
      <c r="I61" s="6">
        <v>0</v>
      </c>
      <c r="J61" s="6">
        <v>10290</v>
      </c>
      <c r="K61" s="6">
        <v>0</v>
      </c>
      <c r="L61" s="6"/>
      <c r="M61" s="6">
        <v>0</v>
      </c>
      <c r="N61" s="6">
        <v>0</v>
      </c>
      <c r="O61" s="6">
        <v>0</v>
      </c>
      <c r="P61" s="6">
        <v>0</v>
      </c>
      <c r="Q61" s="6"/>
      <c r="R61" s="6">
        <v>0</v>
      </c>
      <c r="S61" s="6">
        <v>0</v>
      </c>
      <c r="T61" s="6"/>
      <c r="U61" s="6">
        <v>0</v>
      </c>
      <c r="V61" s="6">
        <v>0</v>
      </c>
    </row>
    <row r="62" spans="1:22" ht="17.25" customHeight="1" thickBot="1" x14ac:dyDescent="0.3">
      <c r="A62" s="19" t="s">
        <v>112</v>
      </c>
      <c r="B62" s="5" t="s">
        <v>126</v>
      </c>
      <c r="C62" s="6" t="s">
        <v>31</v>
      </c>
      <c r="D62" s="6">
        <v>10290</v>
      </c>
      <c r="E62" s="6">
        <v>10290</v>
      </c>
      <c r="F62" s="6">
        <v>10290</v>
      </c>
      <c r="G62" s="6" t="s">
        <v>125</v>
      </c>
      <c r="H62" s="6">
        <v>10290</v>
      </c>
      <c r="I62" s="6">
        <v>0</v>
      </c>
      <c r="J62" s="6">
        <v>10290</v>
      </c>
      <c r="K62" s="6">
        <v>0</v>
      </c>
      <c r="L62" s="6"/>
      <c r="M62" s="6">
        <v>0</v>
      </c>
      <c r="N62" s="6">
        <v>0</v>
      </c>
      <c r="O62" s="6">
        <v>0</v>
      </c>
      <c r="P62" s="6">
        <v>0</v>
      </c>
      <c r="Q62" s="6"/>
      <c r="R62" s="6">
        <v>0</v>
      </c>
      <c r="S62" s="6">
        <v>0</v>
      </c>
      <c r="T62" s="6"/>
      <c r="U62" s="6">
        <v>0</v>
      </c>
      <c r="V62" s="6">
        <v>0</v>
      </c>
    </row>
    <row r="63" spans="1:22" ht="15.75" customHeight="1" thickBot="1" x14ac:dyDescent="0.3">
      <c r="A63" s="19" t="s">
        <v>112</v>
      </c>
      <c r="B63" s="5" t="s">
        <v>127</v>
      </c>
      <c r="C63" s="6" t="s">
        <v>31</v>
      </c>
      <c r="D63" s="6">
        <v>2000</v>
      </c>
      <c r="E63" s="6">
        <v>1400</v>
      </c>
      <c r="F63" s="6">
        <v>1400</v>
      </c>
      <c r="G63" s="6" t="s">
        <v>128</v>
      </c>
      <c r="H63" s="6">
        <v>1400</v>
      </c>
      <c r="I63" s="6">
        <v>0</v>
      </c>
      <c r="J63" s="6">
        <v>1400</v>
      </c>
      <c r="K63" s="6">
        <v>0</v>
      </c>
      <c r="L63" s="6"/>
      <c r="M63" s="6">
        <v>0</v>
      </c>
      <c r="N63" s="6">
        <v>0</v>
      </c>
      <c r="O63" s="6">
        <v>0</v>
      </c>
      <c r="P63" s="6">
        <v>0</v>
      </c>
      <c r="Q63" s="6"/>
      <c r="R63" s="6">
        <v>0</v>
      </c>
      <c r="S63" s="6">
        <v>0</v>
      </c>
      <c r="T63" s="6"/>
      <c r="U63" s="6">
        <v>0</v>
      </c>
      <c r="V63" s="6">
        <v>0</v>
      </c>
    </row>
    <row r="64" spans="1:22" ht="27" customHeight="1" thickBot="1" x14ac:dyDescent="0.3">
      <c r="A64" s="20" t="s">
        <v>83</v>
      </c>
      <c r="B64" s="2" t="s">
        <v>84</v>
      </c>
      <c r="C64" s="2"/>
      <c r="D64" s="2">
        <v>45395</v>
      </c>
      <c r="E64" s="2">
        <f>SUM(E65:E77)</f>
        <v>45395</v>
      </c>
      <c r="F64" s="2">
        <v>45395</v>
      </c>
      <c r="G64" s="2"/>
      <c r="H64" s="2">
        <f t="shared" ref="H64:K64" si="21">SUM(H65:H77)</f>
        <v>41653</v>
      </c>
      <c r="I64" s="2">
        <f t="shared" si="21"/>
        <v>18565</v>
      </c>
      <c r="J64" s="2">
        <f t="shared" si="21"/>
        <v>41653</v>
      </c>
      <c r="K64" s="2">
        <f t="shared" si="21"/>
        <v>18565</v>
      </c>
      <c r="L64" s="2"/>
      <c r="M64" s="2">
        <v>0</v>
      </c>
      <c r="N64" s="2">
        <v>0</v>
      </c>
      <c r="O64" s="2">
        <v>0</v>
      </c>
      <c r="P64" s="2">
        <v>0</v>
      </c>
      <c r="Q64" s="2"/>
      <c r="R64" s="2">
        <f t="shared" ref="R64:S64" si="22">SUM(R65:R77)</f>
        <v>3742</v>
      </c>
      <c r="S64" s="2">
        <f t="shared" si="22"/>
        <v>3742</v>
      </c>
      <c r="T64" s="2"/>
      <c r="U64" s="2">
        <v>0</v>
      </c>
      <c r="V64" s="2">
        <v>0</v>
      </c>
    </row>
    <row r="65" spans="1:22" ht="15" customHeight="1" thickBot="1" x14ac:dyDescent="0.3">
      <c r="A65" s="19" t="s">
        <v>129</v>
      </c>
      <c r="B65" s="5" t="s">
        <v>130</v>
      </c>
      <c r="C65" s="6" t="s">
        <v>31</v>
      </c>
      <c r="D65" s="6">
        <v>3965</v>
      </c>
      <c r="E65" s="6">
        <v>3965</v>
      </c>
      <c r="F65" s="6">
        <v>3965</v>
      </c>
      <c r="G65" s="6" t="s">
        <v>131</v>
      </c>
      <c r="H65" s="6">
        <v>3965</v>
      </c>
      <c r="I65" s="6">
        <v>3965</v>
      </c>
      <c r="J65" s="6">
        <v>3965</v>
      </c>
      <c r="K65" s="6">
        <v>3965</v>
      </c>
      <c r="L65" s="6"/>
      <c r="M65" s="6">
        <v>0</v>
      </c>
      <c r="N65" s="6">
        <v>0</v>
      </c>
      <c r="O65" s="6">
        <v>0</v>
      </c>
      <c r="P65" s="6">
        <v>0</v>
      </c>
      <c r="Q65" s="6"/>
      <c r="R65" s="6">
        <v>0</v>
      </c>
      <c r="S65" s="6">
        <v>0</v>
      </c>
      <c r="T65" s="6"/>
      <c r="U65" s="6">
        <v>0</v>
      </c>
      <c r="V65" s="6">
        <v>0</v>
      </c>
    </row>
    <row r="66" spans="1:22" ht="33" customHeight="1" thickBot="1" x14ac:dyDescent="0.3">
      <c r="A66" s="19" t="s">
        <v>112</v>
      </c>
      <c r="B66" s="5" t="s">
        <v>132</v>
      </c>
      <c r="C66" s="6" t="s">
        <v>31</v>
      </c>
      <c r="D66" s="6">
        <v>1050</v>
      </c>
      <c r="E66" s="6">
        <v>1050</v>
      </c>
      <c r="F66" s="6">
        <v>1050</v>
      </c>
      <c r="G66" s="6" t="s">
        <v>133</v>
      </c>
      <c r="H66" s="6">
        <v>1050</v>
      </c>
      <c r="I66" s="6">
        <v>0</v>
      </c>
      <c r="J66" s="6">
        <v>1050</v>
      </c>
      <c r="K66" s="6">
        <v>0</v>
      </c>
      <c r="L66" s="6"/>
      <c r="M66" s="6">
        <v>0</v>
      </c>
      <c r="N66" s="6">
        <v>0</v>
      </c>
      <c r="O66" s="6">
        <v>0</v>
      </c>
      <c r="P66" s="6">
        <v>0</v>
      </c>
      <c r="Q66" s="6"/>
      <c r="R66" s="6">
        <v>0</v>
      </c>
      <c r="S66" s="6">
        <v>0</v>
      </c>
      <c r="T66" s="6"/>
      <c r="U66" s="6">
        <v>0</v>
      </c>
      <c r="V66" s="6">
        <v>0</v>
      </c>
    </row>
    <row r="67" spans="1:22" ht="20.25" customHeight="1" thickBot="1" x14ac:dyDescent="0.3">
      <c r="A67" s="19" t="s">
        <v>112</v>
      </c>
      <c r="B67" s="5" t="s">
        <v>134</v>
      </c>
      <c r="C67" s="6" t="s">
        <v>31</v>
      </c>
      <c r="D67" s="6">
        <v>1228</v>
      </c>
      <c r="E67" s="6">
        <v>1228</v>
      </c>
      <c r="F67" s="6">
        <v>1228</v>
      </c>
      <c r="G67" s="6" t="s">
        <v>135</v>
      </c>
      <c r="H67" s="6">
        <v>775</v>
      </c>
      <c r="I67" s="6">
        <v>0</v>
      </c>
      <c r="J67" s="6">
        <v>775</v>
      </c>
      <c r="K67" s="6">
        <v>0</v>
      </c>
      <c r="L67" s="6"/>
      <c r="M67" s="6">
        <v>0</v>
      </c>
      <c r="N67" s="6">
        <v>0</v>
      </c>
      <c r="O67" s="6">
        <v>0</v>
      </c>
      <c r="P67" s="6">
        <v>0</v>
      </c>
      <c r="Q67" s="6" t="s">
        <v>136</v>
      </c>
      <c r="R67" s="6">
        <v>453</v>
      </c>
      <c r="S67" s="6">
        <v>453</v>
      </c>
      <c r="T67" s="6"/>
      <c r="U67" s="6">
        <v>0</v>
      </c>
      <c r="V67" s="6">
        <v>0</v>
      </c>
    </row>
    <row r="68" spans="1:22" ht="19.5" customHeight="1" thickBot="1" x14ac:dyDescent="0.3">
      <c r="A68" s="19" t="s">
        <v>112</v>
      </c>
      <c r="B68" s="5" t="s">
        <v>137</v>
      </c>
      <c r="C68" s="6" t="s">
        <v>31</v>
      </c>
      <c r="D68" s="6">
        <v>3289</v>
      </c>
      <c r="E68" s="6">
        <v>3289</v>
      </c>
      <c r="F68" s="6">
        <v>3289</v>
      </c>
      <c r="G68" s="6"/>
      <c r="H68" s="6">
        <v>0</v>
      </c>
      <c r="I68" s="6">
        <v>0</v>
      </c>
      <c r="J68" s="6">
        <v>0</v>
      </c>
      <c r="K68" s="6">
        <v>0</v>
      </c>
      <c r="L68" s="6"/>
      <c r="M68" s="6">
        <v>0</v>
      </c>
      <c r="N68" s="6">
        <v>0</v>
      </c>
      <c r="O68" s="6">
        <v>0</v>
      </c>
      <c r="P68" s="6">
        <v>0</v>
      </c>
      <c r="Q68" s="6" t="s">
        <v>138</v>
      </c>
      <c r="R68" s="6">
        <v>3289</v>
      </c>
      <c r="S68" s="6">
        <v>3289</v>
      </c>
      <c r="T68" s="6"/>
      <c r="U68" s="6">
        <v>0</v>
      </c>
      <c r="V68" s="6">
        <v>0</v>
      </c>
    </row>
    <row r="69" spans="1:22" ht="15.75" thickBot="1" x14ac:dyDescent="0.3">
      <c r="A69" s="19" t="s">
        <v>129</v>
      </c>
      <c r="B69" s="5" t="s">
        <v>139</v>
      </c>
      <c r="C69" s="6" t="s">
        <v>31</v>
      </c>
      <c r="D69" s="6">
        <v>6600</v>
      </c>
      <c r="E69" s="6">
        <v>6600</v>
      </c>
      <c r="F69" s="6">
        <v>6600</v>
      </c>
      <c r="G69" s="6" t="s">
        <v>140</v>
      </c>
      <c r="H69" s="6">
        <v>6600</v>
      </c>
      <c r="I69" s="6">
        <v>6600</v>
      </c>
      <c r="J69" s="6">
        <v>6600</v>
      </c>
      <c r="K69" s="6">
        <v>6600</v>
      </c>
      <c r="L69" s="6"/>
      <c r="M69" s="6">
        <v>0</v>
      </c>
      <c r="N69" s="6">
        <v>0</v>
      </c>
      <c r="O69" s="6">
        <v>0</v>
      </c>
      <c r="P69" s="6">
        <v>0</v>
      </c>
      <c r="Q69" s="6"/>
      <c r="R69" s="6">
        <v>0</v>
      </c>
      <c r="S69" s="6">
        <v>0</v>
      </c>
      <c r="T69" s="6"/>
      <c r="U69" s="6">
        <v>0</v>
      </c>
      <c r="V69" s="6">
        <v>0</v>
      </c>
    </row>
    <row r="70" spans="1:22" ht="15.75" thickBot="1" x14ac:dyDescent="0.3">
      <c r="A70" s="19" t="s">
        <v>129</v>
      </c>
      <c r="B70" s="5" t="s">
        <v>141</v>
      </c>
      <c r="C70" s="6" t="s">
        <v>31</v>
      </c>
      <c r="D70" s="6">
        <v>8000</v>
      </c>
      <c r="E70" s="6">
        <v>8000</v>
      </c>
      <c r="F70" s="6">
        <v>8000</v>
      </c>
      <c r="G70" s="6" t="s">
        <v>142</v>
      </c>
      <c r="H70" s="6">
        <v>8000</v>
      </c>
      <c r="I70" s="6">
        <v>8000</v>
      </c>
      <c r="J70" s="6">
        <v>8000</v>
      </c>
      <c r="K70" s="6">
        <v>8000</v>
      </c>
      <c r="L70" s="6"/>
      <c r="M70" s="6">
        <v>0</v>
      </c>
      <c r="N70" s="6">
        <v>0</v>
      </c>
      <c r="O70" s="6">
        <v>0</v>
      </c>
      <c r="P70" s="6">
        <v>0</v>
      </c>
      <c r="Q70" s="6"/>
      <c r="R70" s="6">
        <v>0</v>
      </c>
      <c r="S70" s="6">
        <v>0</v>
      </c>
      <c r="T70" s="6"/>
      <c r="U70" s="6">
        <v>0</v>
      </c>
      <c r="V70" s="6">
        <v>0</v>
      </c>
    </row>
    <row r="71" spans="1:22" ht="17.25" customHeight="1" thickBot="1" x14ac:dyDescent="0.3">
      <c r="A71" s="19" t="s">
        <v>112</v>
      </c>
      <c r="B71" s="5" t="s">
        <v>143</v>
      </c>
      <c r="C71" s="6" t="s">
        <v>31</v>
      </c>
      <c r="D71" s="6">
        <v>6258</v>
      </c>
      <c r="E71" s="6">
        <v>6258</v>
      </c>
      <c r="F71" s="6">
        <v>6258</v>
      </c>
      <c r="G71" s="6" t="s">
        <v>144</v>
      </c>
      <c r="H71" s="6">
        <v>6258</v>
      </c>
      <c r="I71" s="6">
        <v>0</v>
      </c>
      <c r="J71" s="6">
        <v>6258</v>
      </c>
      <c r="K71" s="6">
        <v>0</v>
      </c>
      <c r="L71" s="6"/>
      <c r="M71" s="6">
        <v>0</v>
      </c>
      <c r="N71" s="6">
        <v>0</v>
      </c>
      <c r="O71" s="6">
        <v>0</v>
      </c>
      <c r="P71" s="6">
        <v>0</v>
      </c>
      <c r="Q71" s="6"/>
      <c r="R71" s="6">
        <v>0</v>
      </c>
      <c r="S71" s="6">
        <v>0</v>
      </c>
      <c r="T71" s="6"/>
      <c r="U71" s="6">
        <v>0</v>
      </c>
      <c r="V71" s="6">
        <v>0</v>
      </c>
    </row>
    <row r="72" spans="1:22" ht="18.75" customHeight="1" thickBot="1" x14ac:dyDescent="0.3">
      <c r="A72" s="19" t="s">
        <v>112</v>
      </c>
      <c r="B72" s="5" t="s">
        <v>145</v>
      </c>
      <c r="C72" s="6" t="s">
        <v>31</v>
      </c>
      <c r="D72" s="6">
        <v>1609</v>
      </c>
      <c r="E72" s="6">
        <v>1609</v>
      </c>
      <c r="F72" s="6">
        <v>1609</v>
      </c>
      <c r="G72" s="6" t="s">
        <v>146</v>
      </c>
      <c r="H72" s="6">
        <v>1609</v>
      </c>
      <c r="I72" s="6">
        <v>0</v>
      </c>
      <c r="J72" s="6">
        <v>1609</v>
      </c>
      <c r="K72" s="6">
        <v>0</v>
      </c>
      <c r="L72" s="6"/>
      <c r="M72" s="6">
        <v>0</v>
      </c>
      <c r="N72" s="6">
        <v>0</v>
      </c>
      <c r="O72" s="6">
        <v>0</v>
      </c>
      <c r="P72" s="6">
        <v>0</v>
      </c>
      <c r="Q72" s="6"/>
      <c r="R72" s="6">
        <v>0</v>
      </c>
      <c r="S72" s="6">
        <v>0</v>
      </c>
      <c r="T72" s="6"/>
      <c r="U72" s="6">
        <v>0</v>
      </c>
      <c r="V72" s="6">
        <v>0</v>
      </c>
    </row>
    <row r="73" spans="1:22" ht="17.25" customHeight="1" thickBot="1" x14ac:dyDescent="0.3">
      <c r="A73" s="19" t="s">
        <v>112</v>
      </c>
      <c r="B73" s="5" t="s">
        <v>147</v>
      </c>
      <c r="C73" s="6" t="s">
        <v>31</v>
      </c>
      <c r="D73" s="6">
        <v>4583</v>
      </c>
      <c r="E73" s="6">
        <v>4583</v>
      </c>
      <c r="F73" s="6">
        <v>4583</v>
      </c>
      <c r="G73" s="6" t="s">
        <v>148</v>
      </c>
      <c r="H73" s="6">
        <v>4583</v>
      </c>
      <c r="I73" s="6">
        <v>0</v>
      </c>
      <c r="J73" s="6">
        <v>4583</v>
      </c>
      <c r="K73" s="6">
        <v>0</v>
      </c>
      <c r="L73" s="6"/>
      <c r="M73" s="6">
        <v>0</v>
      </c>
      <c r="N73" s="6">
        <v>0</v>
      </c>
      <c r="O73" s="6">
        <v>0</v>
      </c>
      <c r="P73" s="6">
        <v>0</v>
      </c>
      <c r="Q73" s="6"/>
      <c r="R73" s="6">
        <v>0</v>
      </c>
      <c r="S73" s="6">
        <v>0</v>
      </c>
      <c r="T73" s="6"/>
      <c r="U73" s="6">
        <v>0</v>
      </c>
      <c r="V73" s="6">
        <v>0</v>
      </c>
    </row>
    <row r="74" spans="1:22" ht="18.75" customHeight="1" thickBot="1" x14ac:dyDescent="0.3">
      <c r="A74" s="19" t="s">
        <v>112</v>
      </c>
      <c r="B74" s="5" t="s">
        <v>149</v>
      </c>
      <c r="C74" s="6" t="s">
        <v>31</v>
      </c>
      <c r="D74" s="6">
        <v>4582</v>
      </c>
      <c r="E74" s="6">
        <v>4582</v>
      </c>
      <c r="F74" s="6">
        <v>4582</v>
      </c>
      <c r="G74" s="6" t="s">
        <v>150</v>
      </c>
      <c r="H74" s="6">
        <v>4582</v>
      </c>
      <c r="I74" s="6">
        <v>0</v>
      </c>
      <c r="J74" s="6">
        <v>4582</v>
      </c>
      <c r="K74" s="6">
        <v>0</v>
      </c>
      <c r="L74" s="6"/>
      <c r="M74" s="6">
        <v>0</v>
      </c>
      <c r="N74" s="6">
        <v>0</v>
      </c>
      <c r="O74" s="6">
        <v>0</v>
      </c>
      <c r="P74" s="6">
        <v>0</v>
      </c>
      <c r="Q74" s="6"/>
      <c r="R74" s="6">
        <v>0</v>
      </c>
      <c r="S74" s="6">
        <v>0</v>
      </c>
      <c r="T74" s="6"/>
      <c r="U74" s="6">
        <v>0</v>
      </c>
      <c r="V74" s="6">
        <v>0</v>
      </c>
    </row>
    <row r="75" spans="1:22" ht="15.75" thickBot="1" x14ac:dyDescent="0.3">
      <c r="A75" s="19" t="s">
        <v>112</v>
      </c>
      <c r="B75" s="5" t="s">
        <v>151</v>
      </c>
      <c r="C75" s="6" t="s">
        <v>31</v>
      </c>
      <c r="D75" s="6">
        <v>1231</v>
      </c>
      <c r="E75" s="6">
        <v>1231</v>
      </c>
      <c r="F75" s="6">
        <v>1231</v>
      </c>
      <c r="G75" s="6" t="s">
        <v>152</v>
      </c>
      <c r="H75" s="6">
        <v>1231</v>
      </c>
      <c r="I75" s="6">
        <v>0</v>
      </c>
      <c r="J75" s="6">
        <v>1231</v>
      </c>
      <c r="K75" s="6">
        <v>0</v>
      </c>
      <c r="L75" s="6"/>
      <c r="M75" s="6">
        <v>0</v>
      </c>
      <c r="N75" s="6">
        <v>0</v>
      </c>
      <c r="O75" s="6">
        <v>0</v>
      </c>
      <c r="P75" s="6">
        <v>0</v>
      </c>
      <c r="Q75" s="6"/>
      <c r="R75" s="6">
        <v>0</v>
      </c>
      <c r="S75" s="6">
        <v>0</v>
      </c>
      <c r="T75" s="6"/>
      <c r="U75" s="6">
        <v>0</v>
      </c>
      <c r="V75" s="6">
        <v>0</v>
      </c>
    </row>
    <row r="76" spans="1:22" ht="15" customHeight="1" thickBot="1" x14ac:dyDescent="0.3">
      <c r="A76" s="19" t="s">
        <v>112</v>
      </c>
      <c r="B76" s="5" t="s">
        <v>153</v>
      </c>
      <c r="C76" s="6" t="s">
        <v>31</v>
      </c>
      <c r="D76" s="6">
        <v>1500</v>
      </c>
      <c r="E76" s="6">
        <v>1500</v>
      </c>
      <c r="F76" s="6">
        <v>1500</v>
      </c>
      <c r="G76" s="6" t="s">
        <v>154</v>
      </c>
      <c r="H76" s="6">
        <v>1500</v>
      </c>
      <c r="I76" s="6">
        <v>0</v>
      </c>
      <c r="J76" s="6">
        <v>1500</v>
      </c>
      <c r="K76" s="6">
        <v>0</v>
      </c>
      <c r="L76" s="6"/>
      <c r="M76" s="6">
        <v>0</v>
      </c>
      <c r="N76" s="6">
        <v>0</v>
      </c>
      <c r="O76" s="6">
        <v>0</v>
      </c>
      <c r="P76" s="6">
        <v>0</v>
      </c>
      <c r="Q76" s="6"/>
      <c r="R76" s="6">
        <v>0</v>
      </c>
      <c r="S76" s="6">
        <v>0</v>
      </c>
      <c r="T76" s="6"/>
      <c r="U76" s="6">
        <v>0</v>
      </c>
      <c r="V76" s="6">
        <v>0</v>
      </c>
    </row>
    <row r="77" spans="1:22" ht="15" customHeight="1" thickBot="1" x14ac:dyDescent="0.3">
      <c r="A77" s="19" t="s">
        <v>112</v>
      </c>
      <c r="B77" s="5" t="s">
        <v>155</v>
      </c>
      <c r="C77" s="6" t="s">
        <v>31</v>
      </c>
      <c r="D77" s="6">
        <v>1500</v>
      </c>
      <c r="E77" s="6">
        <v>1500</v>
      </c>
      <c r="F77" s="6">
        <v>1500</v>
      </c>
      <c r="G77" s="6" t="s">
        <v>154</v>
      </c>
      <c r="H77" s="6">
        <v>1500</v>
      </c>
      <c r="I77" s="6">
        <v>0</v>
      </c>
      <c r="J77" s="6">
        <v>1500</v>
      </c>
      <c r="K77" s="6">
        <v>0</v>
      </c>
      <c r="L77" s="6"/>
      <c r="M77" s="6">
        <v>0</v>
      </c>
      <c r="N77" s="6">
        <v>0</v>
      </c>
      <c r="O77" s="6">
        <v>0</v>
      </c>
      <c r="P77" s="6">
        <v>0</v>
      </c>
      <c r="Q77" s="6"/>
      <c r="R77" s="6">
        <v>0</v>
      </c>
      <c r="S77" s="6">
        <v>0</v>
      </c>
      <c r="T77" s="6"/>
      <c r="U77" s="6">
        <v>0</v>
      </c>
      <c r="V77" s="6">
        <v>0</v>
      </c>
    </row>
    <row r="78" spans="1:22" ht="18.75" customHeight="1" thickBot="1" x14ac:dyDescent="0.3">
      <c r="A78" s="20" t="s">
        <v>156</v>
      </c>
      <c r="B78" s="2" t="s">
        <v>157</v>
      </c>
      <c r="C78" s="2"/>
      <c r="D78" s="2">
        <v>24844</v>
      </c>
      <c r="E78" s="2">
        <f>SUM(E79:E84)</f>
        <v>24844</v>
      </c>
      <c r="F78" s="2">
        <v>18944</v>
      </c>
      <c r="G78" s="2"/>
      <c r="H78" s="2">
        <f t="shared" ref="H78:J78" si="23">SUM(H79:H84)</f>
        <v>18944</v>
      </c>
      <c r="I78" s="2">
        <f t="shared" si="23"/>
        <v>0</v>
      </c>
      <c r="J78" s="2">
        <f t="shared" si="23"/>
        <v>18944</v>
      </c>
      <c r="K78" s="2">
        <v>0</v>
      </c>
      <c r="L78" s="2"/>
      <c r="M78" s="2">
        <v>0</v>
      </c>
      <c r="N78" s="2">
        <v>0</v>
      </c>
      <c r="O78" s="2">
        <v>0</v>
      </c>
      <c r="P78" s="2">
        <v>0</v>
      </c>
      <c r="Q78" s="2"/>
      <c r="R78" s="2">
        <f t="shared" ref="R78:S78" si="24">SUM(R79:R84)</f>
        <v>5900</v>
      </c>
      <c r="S78" s="2">
        <f t="shared" si="24"/>
        <v>5900</v>
      </c>
      <c r="T78" s="2"/>
      <c r="U78" s="2">
        <v>0</v>
      </c>
      <c r="V78" s="2">
        <v>0</v>
      </c>
    </row>
    <row r="79" spans="1:22" ht="18.75" customHeight="1" thickBot="1" x14ac:dyDescent="0.3">
      <c r="A79" s="19" t="s">
        <v>158</v>
      </c>
      <c r="B79" s="5" t="s">
        <v>159</v>
      </c>
      <c r="C79" s="6" t="s">
        <v>31</v>
      </c>
      <c r="D79" s="6">
        <v>5900</v>
      </c>
      <c r="E79" s="6">
        <v>5900</v>
      </c>
      <c r="F79" s="6">
        <v>5900</v>
      </c>
      <c r="G79" s="6"/>
      <c r="H79" s="6">
        <v>0</v>
      </c>
      <c r="I79" s="6">
        <v>0</v>
      </c>
      <c r="J79" s="6">
        <v>0</v>
      </c>
      <c r="K79" s="6">
        <v>0</v>
      </c>
      <c r="L79" s="6"/>
      <c r="M79" s="6">
        <v>0</v>
      </c>
      <c r="N79" s="6">
        <v>0</v>
      </c>
      <c r="O79" s="6">
        <v>0</v>
      </c>
      <c r="P79" s="6">
        <v>0</v>
      </c>
      <c r="Q79" s="6" t="s">
        <v>160</v>
      </c>
      <c r="R79" s="6">
        <v>5900</v>
      </c>
      <c r="S79" s="6">
        <v>5900</v>
      </c>
      <c r="T79" s="6"/>
      <c r="U79" s="6">
        <v>0</v>
      </c>
      <c r="V79" s="6">
        <v>0</v>
      </c>
    </row>
    <row r="80" spans="1:22" ht="15.75" customHeight="1" thickBot="1" x14ac:dyDescent="0.3">
      <c r="A80" s="19" t="s">
        <v>112</v>
      </c>
      <c r="B80" s="5" t="s">
        <v>161</v>
      </c>
      <c r="C80" s="6" t="s">
        <v>31</v>
      </c>
      <c r="D80" s="6">
        <v>5900</v>
      </c>
      <c r="E80" s="6">
        <v>5900</v>
      </c>
      <c r="F80" s="6">
        <v>0</v>
      </c>
      <c r="G80" s="6" t="s">
        <v>162</v>
      </c>
      <c r="H80" s="6">
        <v>5900</v>
      </c>
      <c r="I80" s="6">
        <v>0</v>
      </c>
      <c r="J80" s="6">
        <v>5900</v>
      </c>
      <c r="K80" s="6">
        <v>0</v>
      </c>
      <c r="L80" s="6"/>
      <c r="M80" s="6">
        <v>0</v>
      </c>
      <c r="N80" s="6">
        <v>0</v>
      </c>
      <c r="O80" s="6">
        <v>0</v>
      </c>
      <c r="P80" s="6">
        <v>0</v>
      </c>
      <c r="Q80" s="6"/>
      <c r="R80" s="6">
        <v>0</v>
      </c>
      <c r="S80" s="6">
        <v>0</v>
      </c>
      <c r="T80" s="6"/>
      <c r="U80" s="6">
        <v>0</v>
      </c>
      <c r="V80" s="6">
        <v>0</v>
      </c>
    </row>
    <row r="81" spans="1:22" ht="17.25" customHeight="1" thickBot="1" x14ac:dyDescent="0.3">
      <c r="A81" s="19" t="s">
        <v>112</v>
      </c>
      <c r="B81" s="5" t="s">
        <v>163</v>
      </c>
      <c r="C81" s="6" t="s">
        <v>164</v>
      </c>
      <c r="D81" s="6">
        <v>3000</v>
      </c>
      <c r="E81" s="6">
        <v>3000</v>
      </c>
      <c r="F81" s="6">
        <v>3000</v>
      </c>
      <c r="G81" s="6" t="s">
        <v>165</v>
      </c>
      <c r="H81" s="6">
        <v>3000</v>
      </c>
      <c r="I81" s="6">
        <v>0</v>
      </c>
      <c r="J81" s="6">
        <v>3000</v>
      </c>
      <c r="K81" s="6">
        <v>0</v>
      </c>
      <c r="L81" s="6"/>
      <c r="M81" s="6">
        <v>0</v>
      </c>
      <c r="N81" s="6">
        <v>0</v>
      </c>
      <c r="O81" s="6">
        <v>0</v>
      </c>
      <c r="P81" s="6">
        <v>0</v>
      </c>
      <c r="Q81" s="6"/>
      <c r="R81" s="6">
        <v>0</v>
      </c>
      <c r="S81" s="6">
        <v>0</v>
      </c>
      <c r="T81" s="6"/>
      <c r="U81" s="6">
        <v>0</v>
      </c>
      <c r="V81" s="6">
        <v>0</v>
      </c>
    </row>
    <row r="82" spans="1:22" ht="18" customHeight="1" thickBot="1" x14ac:dyDescent="0.3">
      <c r="A82" s="19" t="s">
        <v>112</v>
      </c>
      <c r="B82" s="5" t="s">
        <v>166</v>
      </c>
      <c r="C82" s="6" t="s">
        <v>31</v>
      </c>
      <c r="D82" s="6">
        <v>2016</v>
      </c>
      <c r="E82" s="6">
        <v>2016</v>
      </c>
      <c r="F82" s="6">
        <v>2016</v>
      </c>
      <c r="G82" s="6" t="s">
        <v>167</v>
      </c>
      <c r="H82" s="6">
        <v>2016</v>
      </c>
      <c r="I82" s="6">
        <v>0</v>
      </c>
      <c r="J82" s="6">
        <v>2016</v>
      </c>
      <c r="K82" s="6">
        <v>0</v>
      </c>
      <c r="L82" s="6"/>
      <c r="M82" s="6">
        <v>0</v>
      </c>
      <c r="N82" s="6">
        <v>0</v>
      </c>
      <c r="O82" s="6">
        <v>0</v>
      </c>
      <c r="P82" s="6">
        <v>0</v>
      </c>
      <c r="Q82" s="6"/>
      <c r="R82" s="6">
        <v>0</v>
      </c>
      <c r="S82" s="6">
        <v>0</v>
      </c>
      <c r="T82" s="6"/>
      <c r="U82" s="6">
        <v>0</v>
      </c>
      <c r="V82" s="6">
        <v>0</v>
      </c>
    </row>
    <row r="83" spans="1:22" ht="18.75" customHeight="1" thickBot="1" x14ac:dyDescent="0.3">
      <c r="A83" s="19" t="s">
        <v>112</v>
      </c>
      <c r="B83" s="5" t="s">
        <v>168</v>
      </c>
      <c r="C83" s="6" t="s">
        <v>31</v>
      </c>
      <c r="D83" s="6">
        <v>6792</v>
      </c>
      <c r="E83" s="6">
        <v>6792</v>
      </c>
      <c r="F83" s="6">
        <v>6792</v>
      </c>
      <c r="G83" s="6" t="s">
        <v>169</v>
      </c>
      <c r="H83" s="6">
        <v>6792</v>
      </c>
      <c r="I83" s="6">
        <v>0</v>
      </c>
      <c r="J83" s="6">
        <v>6792</v>
      </c>
      <c r="K83" s="6">
        <v>0</v>
      </c>
      <c r="L83" s="6"/>
      <c r="M83" s="6">
        <v>0</v>
      </c>
      <c r="N83" s="6">
        <v>0</v>
      </c>
      <c r="O83" s="6">
        <v>0</v>
      </c>
      <c r="P83" s="6">
        <v>0</v>
      </c>
      <c r="Q83" s="6"/>
      <c r="R83" s="6">
        <v>0</v>
      </c>
      <c r="S83" s="6">
        <v>0</v>
      </c>
      <c r="T83" s="6"/>
      <c r="U83" s="6">
        <v>0</v>
      </c>
      <c r="V83" s="6">
        <v>0</v>
      </c>
    </row>
    <row r="84" spans="1:22" ht="19.5" customHeight="1" thickBot="1" x14ac:dyDescent="0.3">
      <c r="A84" s="19" t="s">
        <v>112</v>
      </c>
      <c r="B84" s="5" t="s">
        <v>170</v>
      </c>
      <c r="C84" s="6" t="s">
        <v>31</v>
      </c>
      <c r="D84" s="6">
        <v>1236</v>
      </c>
      <c r="E84" s="6">
        <v>1236</v>
      </c>
      <c r="F84" s="6">
        <v>1236</v>
      </c>
      <c r="G84" s="6" t="s">
        <v>171</v>
      </c>
      <c r="H84" s="6">
        <v>1236</v>
      </c>
      <c r="I84" s="6">
        <v>0</v>
      </c>
      <c r="J84" s="6">
        <v>1236</v>
      </c>
      <c r="K84" s="6">
        <v>0</v>
      </c>
      <c r="L84" s="6"/>
      <c r="M84" s="6">
        <v>0</v>
      </c>
      <c r="N84" s="6">
        <v>0</v>
      </c>
      <c r="O84" s="6">
        <v>0</v>
      </c>
      <c r="P84" s="6">
        <v>0</v>
      </c>
      <c r="Q84" s="6"/>
      <c r="R84" s="6">
        <v>0</v>
      </c>
      <c r="S84" s="6">
        <v>0</v>
      </c>
      <c r="T84" s="6"/>
      <c r="U84" s="6">
        <v>0</v>
      </c>
      <c r="V84" s="6">
        <v>0</v>
      </c>
    </row>
    <row r="85" spans="1:22" s="23" customFormat="1" ht="13.5" customHeight="1" thickBot="1" x14ac:dyDescent="0.3">
      <c r="A85" s="20">
        <v>5202</v>
      </c>
      <c r="B85" s="2" t="s">
        <v>229</v>
      </c>
      <c r="C85" s="2"/>
      <c r="D85" s="2">
        <v>2400</v>
      </c>
      <c r="E85" s="2">
        <v>54000</v>
      </c>
      <c r="F85" s="2">
        <v>2400</v>
      </c>
      <c r="G85" s="2"/>
      <c r="H85" s="2">
        <v>2400</v>
      </c>
      <c r="I85" s="2">
        <v>0</v>
      </c>
      <c r="J85" s="2">
        <v>2400</v>
      </c>
      <c r="K85" s="2">
        <v>0</v>
      </c>
      <c r="L85" s="2"/>
      <c r="M85" s="2">
        <v>0</v>
      </c>
      <c r="N85" s="2">
        <v>0</v>
      </c>
      <c r="O85" s="2">
        <v>54000</v>
      </c>
      <c r="P85" s="2">
        <v>0</v>
      </c>
      <c r="Q85" s="2"/>
      <c r="R85" s="2">
        <v>0</v>
      </c>
      <c r="S85" s="2">
        <v>0</v>
      </c>
      <c r="T85" s="2"/>
      <c r="U85" s="2">
        <v>0</v>
      </c>
      <c r="V85" s="2">
        <v>0</v>
      </c>
    </row>
    <row r="86" spans="1:22" s="13" customFormat="1" ht="30.75" customHeight="1" thickBot="1" x14ac:dyDescent="0.3">
      <c r="A86" s="24">
        <v>3322</v>
      </c>
      <c r="B86" s="25" t="s">
        <v>230</v>
      </c>
      <c r="C86" s="12"/>
      <c r="D86" s="12"/>
      <c r="E86" s="12">
        <v>54000</v>
      </c>
      <c r="F86" s="12"/>
      <c r="G86" s="12"/>
      <c r="H86" s="12"/>
      <c r="I86" s="12"/>
      <c r="J86" s="12"/>
      <c r="K86" s="12"/>
      <c r="L86" s="12"/>
      <c r="M86" s="12"/>
      <c r="N86" s="12"/>
      <c r="O86" s="12">
        <v>54000</v>
      </c>
      <c r="P86" s="12"/>
      <c r="Q86" s="12"/>
      <c r="R86" s="12"/>
      <c r="S86" s="12"/>
      <c r="T86" s="12"/>
      <c r="U86" s="12"/>
      <c r="V86" s="12"/>
    </row>
    <row r="87" spans="1:22" ht="19.5" customHeight="1" thickBot="1" x14ac:dyDescent="0.3">
      <c r="A87" s="18" t="s">
        <v>37</v>
      </c>
      <c r="B87" s="3" t="s">
        <v>38</v>
      </c>
      <c r="C87" s="3"/>
      <c r="D87" s="3">
        <v>2400</v>
      </c>
      <c r="E87" s="3">
        <v>2400</v>
      </c>
      <c r="F87" s="3">
        <v>2400</v>
      </c>
      <c r="G87" s="3"/>
      <c r="H87" s="3">
        <v>2400</v>
      </c>
      <c r="I87" s="3">
        <v>0</v>
      </c>
      <c r="J87" s="3">
        <v>2400</v>
      </c>
      <c r="K87" s="3">
        <v>0</v>
      </c>
      <c r="L87" s="3"/>
      <c r="M87" s="3">
        <v>0</v>
      </c>
      <c r="N87" s="3">
        <v>0</v>
      </c>
      <c r="O87" s="3">
        <v>0</v>
      </c>
      <c r="P87" s="3">
        <v>0</v>
      </c>
      <c r="Q87" s="3"/>
      <c r="R87" s="3">
        <v>0</v>
      </c>
      <c r="S87" s="3">
        <v>0</v>
      </c>
      <c r="T87" s="3"/>
      <c r="U87" s="3">
        <v>0</v>
      </c>
      <c r="V87" s="3">
        <v>0</v>
      </c>
    </row>
    <row r="88" spans="1:22" ht="13.5" customHeight="1" thickBot="1" x14ac:dyDescent="0.3">
      <c r="A88" s="20" t="s">
        <v>83</v>
      </c>
      <c r="B88" s="2" t="s">
        <v>84</v>
      </c>
      <c r="C88" s="2"/>
      <c r="D88" s="2">
        <v>2400</v>
      </c>
      <c r="E88" s="2">
        <v>2400</v>
      </c>
      <c r="F88" s="2">
        <v>2400</v>
      </c>
      <c r="G88" s="2"/>
      <c r="H88" s="2">
        <v>2400</v>
      </c>
      <c r="I88" s="2">
        <v>0</v>
      </c>
      <c r="J88" s="2">
        <v>2400</v>
      </c>
      <c r="K88" s="2">
        <v>0</v>
      </c>
      <c r="L88" s="2"/>
      <c r="M88" s="2">
        <v>0</v>
      </c>
      <c r="N88" s="2">
        <v>0</v>
      </c>
      <c r="O88" s="2">
        <v>0</v>
      </c>
      <c r="P88" s="2">
        <v>0</v>
      </c>
      <c r="Q88" s="2"/>
      <c r="R88" s="2">
        <v>0</v>
      </c>
      <c r="S88" s="2">
        <v>0</v>
      </c>
      <c r="T88" s="2"/>
      <c r="U88" s="2">
        <v>0</v>
      </c>
      <c r="V88" s="2">
        <v>0</v>
      </c>
    </row>
    <row r="89" spans="1:22" ht="15.75" thickBot="1" x14ac:dyDescent="0.3">
      <c r="A89" s="19" t="s">
        <v>172</v>
      </c>
      <c r="B89" s="5" t="s">
        <v>173</v>
      </c>
      <c r="C89" s="6" t="s">
        <v>31</v>
      </c>
      <c r="D89" s="6">
        <v>2400</v>
      </c>
      <c r="E89" s="6">
        <v>2400</v>
      </c>
      <c r="F89" s="6">
        <v>2400</v>
      </c>
      <c r="G89" s="6" t="s">
        <v>174</v>
      </c>
      <c r="H89" s="6">
        <v>2400</v>
      </c>
      <c r="I89" s="6">
        <v>0</v>
      </c>
      <c r="J89" s="6">
        <v>2400</v>
      </c>
      <c r="K89" s="6">
        <v>0</v>
      </c>
      <c r="L89" s="6"/>
      <c r="M89" s="6">
        <v>0</v>
      </c>
      <c r="N89" s="6">
        <v>0</v>
      </c>
      <c r="O89" s="6">
        <v>0</v>
      </c>
      <c r="P89" s="6">
        <v>0</v>
      </c>
      <c r="Q89" s="6"/>
      <c r="R89" s="6">
        <v>0</v>
      </c>
      <c r="S89" s="6">
        <v>0</v>
      </c>
      <c r="T89" s="6"/>
      <c r="U89" s="6">
        <v>0</v>
      </c>
      <c r="V89" s="6">
        <v>0</v>
      </c>
    </row>
    <row r="90" spans="1:22" ht="32.25" customHeight="1" thickBot="1" x14ac:dyDescent="0.3">
      <c r="A90" s="18" t="s">
        <v>42</v>
      </c>
      <c r="B90" s="3" t="s">
        <v>43</v>
      </c>
      <c r="C90" s="3"/>
      <c r="D90" s="3">
        <v>6562984</v>
      </c>
      <c r="E90" s="3">
        <f>SUM(E91+E97+E99)</f>
        <v>4974479</v>
      </c>
      <c r="F90" s="3">
        <v>3544262</v>
      </c>
      <c r="G90" s="3"/>
      <c r="H90" s="3">
        <f t="shared" ref="H90:K90" si="25">SUM(H91+H97+H99)</f>
        <v>4118061</v>
      </c>
      <c r="I90" s="3">
        <f t="shared" si="25"/>
        <v>47220</v>
      </c>
      <c r="J90" s="3">
        <f t="shared" si="25"/>
        <v>4083328</v>
      </c>
      <c r="K90" s="3">
        <f t="shared" si="25"/>
        <v>25830</v>
      </c>
      <c r="L90" s="3"/>
      <c r="M90" s="3">
        <v>0</v>
      </c>
      <c r="N90" s="3">
        <v>0</v>
      </c>
      <c r="O90" s="3">
        <v>0</v>
      </c>
      <c r="P90" s="3">
        <v>0</v>
      </c>
      <c r="Q90" s="3"/>
      <c r="R90" s="3">
        <f t="shared" ref="R90:S90" si="26">SUM(R91+R97+R99)</f>
        <v>856418</v>
      </c>
      <c r="S90" s="3">
        <f t="shared" si="26"/>
        <v>856408</v>
      </c>
      <c r="T90" s="3"/>
      <c r="U90" s="3">
        <v>0</v>
      </c>
      <c r="V90" s="3">
        <v>0</v>
      </c>
    </row>
    <row r="91" spans="1:22" ht="13.5" customHeight="1" thickBot="1" x14ac:dyDescent="0.3">
      <c r="A91" s="20" t="s">
        <v>83</v>
      </c>
      <c r="B91" s="2" t="s">
        <v>84</v>
      </c>
      <c r="C91" s="2"/>
      <c r="D91" s="2">
        <v>58220</v>
      </c>
      <c r="E91" s="2">
        <f>SUM(E92:E96)</f>
        <v>58220</v>
      </c>
      <c r="F91" s="2">
        <v>36830</v>
      </c>
      <c r="G91" s="2"/>
      <c r="H91" s="2">
        <f t="shared" ref="H91:K91" si="27">SUM(H92:H96)</f>
        <v>47220</v>
      </c>
      <c r="I91" s="2">
        <f t="shared" si="27"/>
        <v>47220</v>
      </c>
      <c r="J91" s="2">
        <f t="shared" si="27"/>
        <v>25830</v>
      </c>
      <c r="K91" s="2">
        <f t="shared" si="27"/>
        <v>25830</v>
      </c>
      <c r="L91" s="2"/>
      <c r="M91" s="2">
        <v>0</v>
      </c>
      <c r="N91" s="2">
        <v>0</v>
      </c>
      <c r="O91" s="2">
        <v>0</v>
      </c>
      <c r="P91" s="2">
        <v>0</v>
      </c>
      <c r="Q91" s="2"/>
      <c r="R91" s="2">
        <f t="shared" ref="R91:S91" si="28">SUM(R92:R96)</f>
        <v>11000</v>
      </c>
      <c r="S91" s="2">
        <f t="shared" si="28"/>
        <v>11000</v>
      </c>
      <c r="T91" s="2"/>
      <c r="U91" s="2">
        <v>0</v>
      </c>
      <c r="V91" s="2">
        <v>0</v>
      </c>
    </row>
    <row r="92" spans="1:22" ht="18.75" customHeight="1" thickBot="1" x14ac:dyDescent="0.3">
      <c r="A92" s="19" t="s">
        <v>175</v>
      </c>
      <c r="B92" s="5" t="s">
        <v>176</v>
      </c>
      <c r="C92" s="6" t="s">
        <v>45</v>
      </c>
      <c r="D92" s="6">
        <v>2000</v>
      </c>
      <c r="E92" s="6">
        <v>2000</v>
      </c>
      <c r="F92" s="6">
        <v>2000</v>
      </c>
      <c r="G92" s="6"/>
      <c r="H92" s="6">
        <v>0</v>
      </c>
      <c r="I92" s="6">
        <v>0</v>
      </c>
      <c r="J92" s="6">
        <v>0</v>
      </c>
      <c r="K92" s="6">
        <v>0</v>
      </c>
      <c r="L92" s="6"/>
      <c r="M92" s="6">
        <v>0</v>
      </c>
      <c r="N92" s="6">
        <v>0</v>
      </c>
      <c r="O92" s="6">
        <v>0</v>
      </c>
      <c r="P92" s="6">
        <v>0</v>
      </c>
      <c r="Q92" s="6" t="s">
        <v>177</v>
      </c>
      <c r="R92" s="6">
        <v>2000</v>
      </c>
      <c r="S92" s="6">
        <v>2000</v>
      </c>
      <c r="T92" s="6"/>
      <c r="U92" s="6">
        <v>0</v>
      </c>
      <c r="V92" s="6">
        <v>0</v>
      </c>
    </row>
    <row r="93" spans="1:22" ht="18" customHeight="1" thickBot="1" x14ac:dyDescent="0.3">
      <c r="A93" s="19" t="s">
        <v>175</v>
      </c>
      <c r="B93" s="5" t="s">
        <v>178</v>
      </c>
      <c r="C93" s="6" t="s">
        <v>45</v>
      </c>
      <c r="D93" s="6">
        <v>4500</v>
      </c>
      <c r="E93" s="6">
        <v>4500</v>
      </c>
      <c r="F93" s="6">
        <v>4500</v>
      </c>
      <c r="G93" s="6"/>
      <c r="H93" s="6">
        <v>0</v>
      </c>
      <c r="I93" s="6">
        <v>0</v>
      </c>
      <c r="J93" s="6">
        <v>0</v>
      </c>
      <c r="K93" s="6">
        <v>0</v>
      </c>
      <c r="L93" s="6"/>
      <c r="M93" s="6">
        <v>0</v>
      </c>
      <c r="N93" s="6">
        <v>0</v>
      </c>
      <c r="O93" s="6">
        <v>0</v>
      </c>
      <c r="P93" s="6">
        <v>0</v>
      </c>
      <c r="Q93" s="6" t="s">
        <v>179</v>
      </c>
      <c r="R93" s="6">
        <v>4500</v>
      </c>
      <c r="S93" s="6">
        <v>4500</v>
      </c>
      <c r="T93" s="6"/>
      <c r="U93" s="6">
        <v>0</v>
      </c>
      <c r="V93" s="6">
        <v>0</v>
      </c>
    </row>
    <row r="94" spans="1:22" ht="20.25" customHeight="1" thickBot="1" x14ac:dyDescent="0.3">
      <c r="A94" s="19" t="s">
        <v>175</v>
      </c>
      <c r="B94" s="5" t="s">
        <v>180</v>
      </c>
      <c r="C94" s="6" t="s">
        <v>45</v>
      </c>
      <c r="D94" s="6">
        <v>4500</v>
      </c>
      <c r="E94" s="6">
        <v>4500</v>
      </c>
      <c r="F94" s="6">
        <v>4500</v>
      </c>
      <c r="G94" s="6"/>
      <c r="H94" s="6">
        <v>0</v>
      </c>
      <c r="I94" s="6">
        <v>0</v>
      </c>
      <c r="J94" s="6">
        <v>0</v>
      </c>
      <c r="K94" s="6">
        <v>0</v>
      </c>
      <c r="L94" s="6"/>
      <c r="M94" s="6">
        <v>0</v>
      </c>
      <c r="N94" s="6">
        <v>0</v>
      </c>
      <c r="O94" s="6">
        <v>0</v>
      </c>
      <c r="P94" s="6">
        <v>0</v>
      </c>
      <c r="Q94" s="6" t="s">
        <v>179</v>
      </c>
      <c r="R94" s="6">
        <v>4500</v>
      </c>
      <c r="S94" s="6">
        <v>4500</v>
      </c>
      <c r="T94" s="6"/>
      <c r="U94" s="6">
        <v>0</v>
      </c>
      <c r="V94" s="6">
        <v>0</v>
      </c>
    </row>
    <row r="95" spans="1:22" ht="27" customHeight="1" thickBot="1" x14ac:dyDescent="0.3">
      <c r="A95" s="19" t="s">
        <v>181</v>
      </c>
      <c r="B95" s="5" t="s">
        <v>182</v>
      </c>
      <c r="C95" s="6" t="s">
        <v>31</v>
      </c>
      <c r="D95" s="6">
        <v>4440</v>
      </c>
      <c r="E95" s="6">
        <v>4440</v>
      </c>
      <c r="F95" s="6">
        <v>4440</v>
      </c>
      <c r="G95" s="6" t="s">
        <v>183</v>
      </c>
      <c r="H95" s="6">
        <v>4440</v>
      </c>
      <c r="I95" s="6">
        <v>4440</v>
      </c>
      <c r="J95" s="6">
        <v>4440</v>
      </c>
      <c r="K95" s="6">
        <v>4440</v>
      </c>
      <c r="L95" s="6"/>
      <c r="M95" s="6">
        <v>0</v>
      </c>
      <c r="N95" s="6">
        <v>0</v>
      </c>
      <c r="O95" s="6">
        <v>0</v>
      </c>
      <c r="P95" s="6">
        <v>0</v>
      </c>
      <c r="Q95" s="6"/>
      <c r="R95" s="6">
        <v>0</v>
      </c>
      <c r="S95" s="6">
        <v>0</v>
      </c>
      <c r="T95" s="6"/>
      <c r="U95" s="6">
        <v>0</v>
      </c>
      <c r="V95" s="6">
        <v>0</v>
      </c>
    </row>
    <row r="96" spans="1:22" ht="29.25" customHeight="1" thickBot="1" x14ac:dyDescent="0.3">
      <c r="A96" s="19" t="s">
        <v>184</v>
      </c>
      <c r="B96" s="5" t="s">
        <v>185</v>
      </c>
      <c r="C96" s="6" t="s">
        <v>35</v>
      </c>
      <c r="D96" s="6">
        <v>42780</v>
      </c>
      <c r="E96" s="6">
        <v>42780</v>
      </c>
      <c r="F96" s="6">
        <v>21390</v>
      </c>
      <c r="G96" s="6" t="s">
        <v>186</v>
      </c>
      <c r="H96" s="6">
        <v>42780</v>
      </c>
      <c r="I96" s="6">
        <v>42780</v>
      </c>
      <c r="J96" s="6">
        <v>21390</v>
      </c>
      <c r="K96" s="6">
        <v>21390</v>
      </c>
      <c r="L96" s="6"/>
      <c r="M96" s="6">
        <v>0</v>
      </c>
      <c r="N96" s="6">
        <v>0</v>
      </c>
      <c r="O96" s="6">
        <v>0</v>
      </c>
      <c r="P96" s="6">
        <v>0</v>
      </c>
      <c r="Q96" s="6"/>
      <c r="R96" s="6">
        <v>0</v>
      </c>
      <c r="S96" s="6">
        <v>0</v>
      </c>
      <c r="T96" s="6"/>
      <c r="U96" s="6">
        <v>0</v>
      </c>
      <c r="V96" s="6">
        <v>0</v>
      </c>
    </row>
    <row r="97" spans="1:22" ht="15.75" customHeight="1" thickBot="1" x14ac:dyDescent="0.3">
      <c r="A97" s="20" t="s">
        <v>187</v>
      </c>
      <c r="B97" s="2" t="s">
        <v>188</v>
      </c>
      <c r="C97" s="2"/>
      <c r="D97" s="2">
        <v>2000</v>
      </c>
      <c r="E97" s="2">
        <v>2000</v>
      </c>
      <c r="F97" s="2">
        <v>1990</v>
      </c>
      <c r="G97" s="2"/>
      <c r="H97" s="2">
        <v>0</v>
      </c>
      <c r="I97" s="2">
        <v>0</v>
      </c>
      <c r="J97" s="2">
        <v>0</v>
      </c>
      <c r="K97" s="2">
        <v>0</v>
      </c>
      <c r="L97" s="2"/>
      <c r="M97" s="2">
        <v>0</v>
      </c>
      <c r="N97" s="2">
        <v>0</v>
      </c>
      <c r="O97" s="2">
        <v>0</v>
      </c>
      <c r="P97" s="2">
        <v>0</v>
      </c>
      <c r="Q97" s="2"/>
      <c r="R97" s="2">
        <v>2000</v>
      </c>
      <c r="S97" s="2">
        <v>1990</v>
      </c>
      <c r="T97" s="2"/>
      <c r="U97" s="2">
        <v>0</v>
      </c>
      <c r="V97" s="2">
        <v>0</v>
      </c>
    </row>
    <row r="98" spans="1:22" ht="17.25" customHeight="1" thickBot="1" x14ac:dyDescent="0.3">
      <c r="A98" s="19" t="s">
        <v>175</v>
      </c>
      <c r="B98" s="5" t="s">
        <v>189</v>
      </c>
      <c r="C98" s="6" t="s">
        <v>45</v>
      </c>
      <c r="D98" s="6">
        <v>2000</v>
      </c>
      <c r="E98" s="6">
        <v>2000</v>
      </c>
      <c r="F98" s="6">
        <v>1990</v>
      </c>
      <c r="G98" s="6"/>
      <c r="H98" s="6">
        <v>0</v>
      </c>
      <c r="I98" s="6">
        <v>0</v>
      </c>
      <c r="J98" s="6">
        <v>0</v>
      </c>
      <c r="K98" s="6">
        <v>0</v>
      </c>
      <c r="L98" s="6"/>
      <c r="M98" s="6">
        <v>0</v>
      </c>
      <c r="N98" s="6">
        <v>0</v>
      </c>
      <c r="O98" s="6">
        <v>0</v>
      </c>
      <c r="P98" s="6">
        <v>0</v>
      </c>
      <c r="Q98" s="6" t="s">
        <v>190</v>
      </c>
      <c r="R98" s="6">
        <v>2000</v>
      </c>
      <c r="S98" s="6">
        <v>1990</v>
      </c>
      <c r="T98" s="6"/>
      <c r="U98" s="6">
        <v>0</v>
      </c>
      <c r="V98" s="6">
        <v>0</v>
      </c>
    </row>
    <row r="99" spans="1:22" ht="17.25" customHeight="1" thickBot="1" x14ac:dyDescent="0.3">
      <c r="A99" s="20" t="s">
        <v>99</v>
      </c>
      <c r="B99" s="2" t="s">
        <v>100</v>
      </c>
      <c r="C99" s="2"/>
      <c r="D99" s="2">
        <v>6502764</v>
      </c>
      <c r="E99" s="2">
        <f>SUM(E100:E104)</f>
        <v>4914259</v>
      </c>
      <c r="F99" s="2">
        <v>3505442</v>
      </c>
      <c r="G99" s="2"/>
      <c r="H99" s="2">
        <f t="shared" ref="H99:K99" si="29">SUM(H100:H104)</f>
        <v>4070841</v>
      </c>
      <c r="I99" s="2">
        <f t="shared" si="29"/>
        <v>0</v>
      </c>
      <c r="J99" s="2">
        <f t="shared" si="29"/>
        <v>4057498</v>
      </c>
      <c r="K99" s="2">
        <f t="shared" si="29"/>
        <v>0</v>
      </c>
      <c r="L99" s="2"/>
      <c r="M99" s="2">
        <v>0</v>
      </c>
      <c r="N99" s="2">
        <v>0</v>
      </c>
      <c r="O99" s="2">
        <v>0</v>
      </c>
      <c r="P99" s="2">
        <v>0</v>
      </c>
      <c r="Q99" s="2"/>
      <c r="R99" s="2">
        <f t="shared" ref="R99:S99" si="30">SUM(R100:R104)</f>
        <v>843418</v>
      </c>
      <c r="S99" s="2">
        <f t="shared" si="30"/>
        <v>843418</v>
      </c>
      <c r="T99" s="2"/>
      <c r="U99" s="2">
        <v>0</v>
      </c>
      <c r="V99" s="2">
        <v>0</v>
      </c>
    </row>
    <row r="100" spans="1:22" ht="30.75" thickBot="1" x14ac:dyDescent="0.3">
      <c r="A100" s="19" t="s">
        <v>181</v>
      </c>
      <c r="B100" s="5" t="s">
        <v>191</v>
      </c>
      <c r="C100" s="6" t="s">
        <v>35</v>
      </c>
      <c r="D100" s="6">
        <v>1379400</v>
      </c>
      <c r="E100" s="6">
        <v>0</v>
      </c>
      <c r="F100" s="6">
        <v>0</v>
      </c>
      <c r="G100" s="6"/>
      <c r="H100" s="6">
        <v>0</v>
      </c>
      <c r="I100" s="6">
        <v>0</v>
      </c>
      <c r="J100" s="6">
        <v>0</v>
      </c>
      <c r="K100" s="6">
        <v>0</v>
      </c>
      <c r="L100" s="6" t="s">
        <v>33</v>
      </c>
      <c r="M100" s="6">
        <v>0</v>
      </c>
      <c r="N100" s="6">
        <v>0</v>
      </c>
      <c r="O100" s="6">
        <v>0</v>
      </c>
      <c r="P100" s="6">
        <v>0</v>
      </c>
      <c r="Q100" s="6" t="s">
        <v>192</v>
      </c>
      <c r="R100" s="6">
        <v>0</v>
      </c>
      <c r="S100" s="6">
        <v>0</v>
      </c>
      <c r="T100" s="6"/>
      <c r="U100" s="6">
        <v>0</v>
      </c>
      <c r="V100" s="6">
        <v>0</v>
      </c>
    </row>
    <row r="101" spans="1:22" ht="30.75" customHeight="1" thickBot="1" x14ac:dyDescent="0.3">
      <c r="A101" s="19" t="s">
        <v>181</v>
      </c>
      <c r="B101" s="5" t="s">
        <v>193</v>
      </c>
      <c r="C101" s="6" t="s">
        <v>31</v>
      </c>
      <c r="D101" s="6">
        <v>967704</v>
      </c>
      <c r="E101" s="6">
        <v>843418</v>
      </c>
      <c r="F101" s="6">
        <v>843418</v>
      </c>
      <c r="G101" s="6"/>
      <c r="H101" s="6">
        <v>0</v>
      </c>
      <c r="I101" s="6">
        <v>0</v>
      </c>
      <c r="J101" s="6">
        <v>0</v>
      </c>
      <c r="K101" s="6">
        <v>0</v>
      </c>
      <c r="L101" s="6"/>
      <c r="M101" s="6">
        <v>0</v>
      </c>
      <c r="N101" s="6">
        <v>0</v>
      </c>
      <c r="O101" s="6">
        <v>0</v>
      </c>
      <c r="P101" s="6">
        <v>0</v>
      </c>
      <c r="Q101" s="6" t="s">
        <v>194</v>
      </c>
      <c r="R101" s="6">
        <v>843418</v>
      </c>
      <c r="S101" s="6">
        <v>843418</v>
      </c>
      <c r="T101" s="6"/>
      <c r="U101" s="6">
        <v>0</v>
      </c>
      <c r="V101" s="6">
        <v>0</v>
      </c>
    </row>
    <row r="102" spans="1:22" ht="30.75" customHeight="1" thickBot="1" x14ac:dyDescent="0.3">
      <c r="A102" s="19" t="s">
        <v>181</v>
      </c>
      <c r="B102" s="5" t="s">
        <v>195</v>
      </c>
      <c r="C102" s="6" t="s">
        <v>31</v>
      </c>
      <c r="D102" s="6">
        <v>0</v>
      </c>
      <c r="E102" s="6">
        <v>0</v>
      </c>
      <c r="F102" s="6">
        <v>0</v>
      </c>
      <c r="G102" s="6"/>
      <c r="H102" s="6">
        <v>0</v>
      </c>
      <c r="I102" s="6">
        <v>0</v>
      </c>
      <c r="J102" s="6">
        <v>0</v>
      </c>
      <c r="K102" s="6">
        <v>0</v>
      </c>
      <c r="L102" s="6"/>
      <c r="M102" s="6">
        <v>0</v>
      </c>
      <c r="N102" s="6">
        <v>0</v>
      </c>
      <c r="O102" s="6">
        <v>0</v>
      </c>
      <c r="P102" s="6">
        <v>0</v>
      </c>
      <c r="Q102" s="6" t="s">
        <v>196</v>
      </c>
      <c r="R102" s="6">
        <v>0</v>
      </c>
      <c r="S102" s="6">
        <v>0</v>
      </c>
      <c r="T102" s="6"/>
      <c r="U102" s="6">
        <v>0</v>
      </c>
      <c r="V102" s="6">
        <v>0</v>
      </c>
    </row>
    <row r="103" spans="1:22" ht="27" customHeight="1" thickBot="1" x14ac:dyDescent="0.3">
      <c r="A103" s="19" t="s">
        <v>181</v>
      </c>
      <c r="B103" s="5" t="s">
        <v>197</v>
      </c>
      <c r="C103" s="6" t="s">
        <v>164</v>
      </c>
      <c r="D103" s="6">
        <v>1503326</v>
      </c>
      <c r="E103" s="6">
        <v>751663</v>
      </c>
      <c r="F103" s="6">
        <v>9690</v>
      </c>
      <c r="G103" s="6" t="s">
        <v>198</v>
      </c>
      <c r="H103" s="6">
        <v>751663</v>
      </c>
      <c r="I103" s="6">
        <v>0</v>
      </c>
      <c r="J103" s="6">
        <v>738320</v>
      </c>
      <c r="K103" s="6">
        <v>0</v>
      </c>
      <c r="L103" s="6"/>
      <c r="M103" s="6">
        <v>0</v>
      </c>
      <c r="N103" s="6">
        <v>0</v>
      </c>
      <c r="O103" s="6">
        <v>0</v>
      </c>
      <c r="P103" s="6">
        <v>0</v>
      </c>
      <c r="Q103" s="6"/>
      <c r="R103" s="6">
        <v>0</v>
      </c>
      <c r="S103" s="6">
        <v>0</v>
      </c>
      <c r="T103" s="6"/>
      <c r="U103" s="6">
        <v>0</v>
      </c>
      <c r="V103" s="6">
        <v>0</v>
      </c>
    </row>
    <row r="104" spans="1:22" ht="29.25" customHeight="1" thickBot="1" x14ac:dyDescent="0.3">
      <c r="A104" s="19" t="s">
        <v>181</v>
      </c>
      <c r="B104" s="5" t="s">
        <v>199</v>
      </c>
      <c r="C104" s="6" t="s">
        <v>31</v>
      </c>
      <c r="D104" s="6">
        <v>2652334</v>
      </c>
      <c r="E104" s="6">
        <v>3319178</v>
      </c>
      <c r="F104" s="6">
        <v>2652334</v>
      </c>
      <c r="G104" s="6" t="s">
        <v>200</v>
      </c>
      <c r="H104" s="6">
        <v>3319178</v>
      </c>
      <c r="I104" s="6">
        <v>0</v>
      </c>
      <c r="J104" s="6">
        <v>3319178</v>
      </c>
      <c r="K104" s="6">
        <v>0</v>
      </c>
      <c r="L104" s="6"/>
      <c r="M104" s="6">
        <v>0</v>
      </c>
      <c r="N104" s="6">
        <v>0</v>
      </c>
      <c r="O104" s="6">
        <v>0</v>
      </c>
      <c r="P104" s="6">
        <v>0</v>
      </c>
      <c r="Q104" s="6"/>
      <c r="R104" s="6">
        <v>0</v>
      </c>
      <c r="S104" s="6">
        <v>0</v>
      </c>
      <c r="T104" s="6"/>
      <c r="U104" s="6">
        <v>0</v>
      </c>
      <c r="V104" s="6">
        <v>0</v>
      </c>
    </row>
    <row r="105" spans="1:22" ht="22.5" customHeight="1" thickBot="1" x14ac:dyDescent="0.3">
      <c r="A105" s="17" t="s">
        <v>201</v>
      </c>
      <c r="B105" s="1" t="s">
        <v>202</v>
      </c>
      <c r="C105" s="1"/>
      <c r="D105" s="1">
        <v>26808</v>
      </c>
      <c r="E105" s="1">
        <v>1808</v>
      </c>
      <c r="F105" s="1">
        <v>1808</v>
      </c>
      <c r="G105" s="1"/>
      <c r="H105" s="1">
        <v>1808</v>
      </c>
      <c r="I105" s="1">
        <v>0</v>
      </c>
      <c r="J105" s="1">
        <v>1808</v>
      </c>
      <c r="K105" s="1">
        <v>0</v>
      </c>
      <c r="L105" s="1"/>
      <c r="M105" s="1">
        <v>0</v>
      </c>
      <c r="N105" s="1">
        <v>0</v>
      </c>
      <c r="O105" s="1">
        <v>0</v>
      </c>
      <c r="P105" s="1">
        <v>0</v>
      </c>
      <c r="Q105" s="1"/>
      <c r="R105" s="1">
        <v>0</v>
      </c>
      <c r="S105" s="1">
        <v>0</v>
      </c>
      <c r="T105" s="1"/>
      <c r="U105" s="1">
        <v>0</v>
      </c>
      <c r="V105" s="1">
        <v>0</v>
      </c>
    </row>
    <row r="106" spans="1:22" ht="15.75" thickBot="1" x14ac:dyDescent="0.3">
      <c r="A106" s="18" t="s">
        <v>81</v>
      </c>
      <c r="B106" s="3" t="s">
        <v>82</v>
      </c>
      <c r="C106" s="3"/>
      <c r="D106" s="3">
        <v>25000</v>
      </c>
      <c r="E106" s="3">
        <v>0</v>
      </c>
      <c r="F106" s="3">
        <v>0</v>
      </c>
      <c r="G106" s="3"/>
      <c r="H106" s="3">
        <v>0</v>
      </c>
      <c r="I106" s="3">
        <v>0</v>
      </c>
      <c r="J106" s="3">
        <v>0</v>
      </c>
      <c r="K106" s="3">
        <v>0</v>
      </c>
      <c r="L106" s="3"/>
      <c r="M106" s="3">
        <v>0</v>
      </c>
      <c r="N106" s="3">
        <v>0</v>
      </c>
      <c r="O106" s="3">
        <v>0</v>
      </c>
      <c r="P106" s="3">
        <v>0</v>
      </c>
      <c r="Q106" s="3"/>
      <c r="R106" s="3">
        <v>0</v>
      </c>
      <c r="S106" s="3">
        <v>0</v>
      </c>
      <c r="T106" s="3"/>
      <c r="U106" s="3">
        <v>0</v>
      </c>
      <c r="V106" s="3">
        <v>0</v>
      </c>
    </row>
    <row r="107" spans="1:22" ht="29.25" customHeight="1" thickBot="1" x14ac:dyDescent="0.3">
      <c r="A107" s="20" t="s">
        <v>203</v>
      </c>
      <c r="B107" s="2" t="s">
        <v>204</v>
      </c>
      <c r="C107" s="2"/>
      <c r="D107" s="2">
        <v>25000</v>
      </c>
      <c r="E107" s="2">
        <v>0</v>
      </c>
      <c r="F107" s="2">
        <v>0</v>
      </c>
      <c r="G107" s="2"/>
      <c r="H107" s="2">
        <v>0</v>
      </c>
      <c r="I107" s="2">
        <v>0</v>
      </c>
      <c r="J107" s="2">
        <v>0</v>
      </c>
      <c r="K107" s="2">
        <v>0</v>
      </c>
      <c r="L107" s="2"/>
      <c r="M107" s="2">
        <v>0</v>
      </c>
      <c r="N107" s="2">
        <v>0</v>
      </c>
      <c r="O107" s="2">
        <v>0</v>
      </c>
      <c r="P107" s="2">
        <v>0</v>
      </c>
      <c r="Q107" s="2"/>
      <c r="R107" s="2">
        <v>0</v>
      </c>
      <c r="S107" s="2">
        <v>0</v>
      </c>
      <c r="T107" s="2"/>
      <c r="U107" s="2">
        <v>0</v>
      </c>
      <c r="V107" s="2">
        <v>0</v>
      </c>
    </row>
    <row r="108" spans="1:22" ht="15.75" thickBot="1" x14ac:dyDescent="0.3">
      <c r="A108" s="18" t="s">
        <v>108</v>
      </c>
      <c r="B108" s="3" t="s">
        <v>109</v>
      </c>
      <c r="C108" s="3"/>
      <c r="D108" s="3">
        <v>1808</v>
      </c>
      <c r="E108" s="3">
        <v>1808</v>
      </c>
      <c r="F108" s="3">
        <v>1808</v>
      </c>
      <c r="G108" s="3"/>
      <c r="H108" s="3">
        <v>1808</v>
      </c>
      <c r="I108" s="3">
        <v>0</v>
      </c>
      <c r="J108" s="3">
        <v>1808</v>
      </c>
      <c r="K108" s="3">
        <v>0</v>
      </c>
      <c r="L108" s="3"/>
      <c r="M108" s="3">
        <v>0</v>
      </c>
      <c r="N108" s="3">
        <v>0</v>
      </c>
      <c r="O108" s="3">
        <v>0</v>
      </c>
      <c r="P108" s="3">
        <v>0</v>
      </c>
      <c r="Q108" s="3"/>
      <c r="R108" s="3">
        <v>0</v>
      </c>
      <c r="S108" s="3">
        <v>0</v>
      </c>
      <c r="T108" s="3"/>
      <c r="U108" s="3">
        <v>0</v>
      </c>
      <c r="V108" s="3">
        <v>0</v>
      </c>
    </row>
    <row r="109" spans="1:22" ht="31.5" customHeight="1" thickBot="1" x14ac:dyDescent="0.3">
      <c r="A109" s="20" t="s">
        <v>203</v>
      </c>
      <c r="B109" s="2" t="s">
        <v>204</v>
      </c>
      <c r="C109" s="2"/>
      <c r="D109" s="2">
        <v>1808</v>
      </c>
      <c r="E109" s="2">
        <v>1808</v>
      </c>
      <c r="F109" s="2">
        <v>1808</v>
      </c>
      <c r="G109" s="2"/>
      <c r="H109" s="2">
        <v>1808</v>
      </c>
      <c r="I109" s="2">
        <v>0</v>
      </c>
      <c r="J109" s="2">
        <v>1808</v>
      </c>
      <c r="K109" s="2">
        <v>0</v>
      </c>
      <c r="L109" s="2"/>
      <c r="M109" s="2">
        <v>0</v>
      </c>
      <c r="N109" s="2">
        <v>0</v>
      </c>
      <c r="O109" s="2">
        <v>0</v>
      </c>
      <c r="P109" s="2">
        <v>0</v>
      </c>
      <c r="Q109" s="2"/>
      <c r="R109" s="2">
        <v>0</v>
      </c>
      <c r="S109" s="2">
        <v>0</v>
      </c>
      <c r="T109" s="2"/>
      <c r="U109" s="2">
        <v>0</v>
      </c>
      <c r="V109" s="2">
        <v>0</v>
      </c>
    </row>
    <row r="110" spans="1:22" ht="15.75" thickBot="1" x14ac:dyDescent="0.3">
      <c r="A110" s="19" t="s">
        <v>112</v>
      </c>
      <c r="B110" s="5" t="s">
        <v>205</v>
      </c>
      <c r="C110" s="6" t="s">
        <v>31</v>
      </c>
      <c r="D110" s="6">
        <v>1808</v>
      </c>
      <c r="E110" s="6">
        <v>1808</v>
      </c>
      <c r="F110" s="6">
        <v>1808</v>
      </c>
      <c r="G110" s="6" t="s">
        <v>206</v>
      </c>
      <c r="H110" s="6">
        <v>1808</v>
      </c>
      <c r="I110" s="6">
        <v>0</v>
      </c>
      <c r="J110" s="6">
        <v>1808</v>
      </c>
      <c r="K110" s="6">
        <v>0</v>
      </c>
      <c r="L110" s="6"/>
      <c r="M110" s="6">
        <v>0</v>
      </c>
      <c r="N110" s="6">
        <v>0</v>
      </c>
      <c r="O110" s="6">
        <v>0</v>
      </c>
      <c r="P110" s="6">
        <v>0</v>
      </c>
      <c r="Q110" s="6"/>
      <c r="R110" s="6">
        <v>0</v>
      </c>
      <c r="S110" s="6">
        <v>0</v>
      </c>
      <c r="T110" s="6"/>
      <c r="U110" s="6">
        <v>0</v>
      </c>
      <c r="V110" s="6">
        <v>0</v>
      </c>
    </row>
    <row r="111" spans="1:22" ht="15.75" thickBot="1" x14ac:dyDescent="0.3">
      <c r="A111" s="17" t="s">
        <v>207</v>
      </c>
      <c r="B111" s="1" t="s">
        <v>208</v>
      </c>
      <c r="C111" s="1"/>
      <c r="D111" s="1">
        <v>227500</v>
      </c>
      <c r="E111" s="1">
        <v>91000</v>
      </c>
      <c r="F111" s="1">
        <v>0</v>
      </c>
      <c r="G111" s="1"/>
      <c r="H111" s="1">
        <v>91000</v>
      </c>
      <c r="I111" s="1">
        <v>91000</v>
      </c>
      <c r="J111" s="1">
        <v>91000</v>
      </c>
      <c r="K111" s="1">
        <v>91000</v>
      </c>
      <c r="L111" s="1"/>
      <c r="M111" s="1">
        <v>0</v>
      </c>
      <c r="N111" s="1">
        <v>0</v>
      </c>
      <c r="O111" s="1">
        <v>0</v>
      </c>
      <c r="P111" s="1">
        <v>0</v>
      </c>
      <c r="Q111" s="1"/>
      <c r="R111" s="1">
        <v>0</v>
      </c>
      <c r="S111" s="1">
        <v>0</v>
      </c>
      <c r="T111" s="1"/>
      <c r="U111" s="1">
        <v>0</v>
      </c>
      <c r="V111" s="1">
        <v>0</v>
      </c>
    </row>
    <row r="112" spans="1:22" ht="15" customHeight="1" thickBot="1" x14ac:dyDescent="0.3">
      <c r="A112" s="19"/>
      <c r="B112" s="5" t="s">
        <v>220</v>
      </c>
      <c r="C112" s="6" t="s">
        <v>31</v>
      </c>
      <c r="D112" s="6">
        <v>227500</v>
      </c>
      <c r="E112" s="6">
        <v>91000</v>
      </c>
      <c r="F112" s="6">
        <v>0</v>
      </c>
      <c r="G112" s="6" t="s">
        <v>209</v>
      </c>
      <c r="H112" s="6">
        <v>91000</v>
      </c>
      <c r="I112" s="6">
        <v>91000</v>
      </c>
      <c r="J112" s="6">
        <v>0</v>
      </c>
      <c r="K112" s="6">
        <v>91000</v>
      </c>
      <c r="L112" s="6"/>
      <c r="M112" s="6">
        <v>0</v>
      </c>
      <c r="N112" s="6">
        <v>0</v>
      </c>
      <c r="O112" s="6">
        <v>0</v>
      </c>
      <c r="P112" s="6">
        <v>0</v>
      </c>
      <c r="Q112" s="6"/>
      <c r="R112" s="6">
        <v>0</v>
      </c>
      <c r="S112" s="6">
        <v>0</v>
      </c>
      <c r="T112" s="6"/>
      <c r="U112" s="6">
        <v>0</v>
      </c>
      <c r="V112" s="6">
        <v>0</v>
      </c>
    </row>
    <row r="113" spans="3:17" ht="15.75" thickBot="1" x14ac:dyDescent="0.3">
      <c r="C113" s="26" t="s">
        <v>210</v>
      </c>
      <c r="D113" s="26"/>
      <c r="E113" s="26"/>
      <c r="L113" s="26" t="s">
        <v>211</v>
      </c>
      <c r="M113" s="26"/>
      <c r="N113" s="26"/>
      <c r="O113" s="26"/>
      <c r="P113" s="26"/>
      <c r="Q113" s="26"/>
    </row>
    <row r="114" spans="3:17" ht="15.75" thickBot="1" x14ac:dyDescent="0.3">
      <c r="C114" s="27"/>
      <c r="D114" s="27"/>
      <c r="E114" s="27"/>
      <c r="L114" s="27"/>
      <c r="M114" s="27"/>
      <c r="N114" s="27"/>
      <c r="O114" s="27"/>
      <c r="P114" s="27"/>
      <c r="Q114" s="27"/>
    </row>
    <row r="115" spans="3:17" ht="15.75" thickBot="1" x14ac:dyDescent="0.3">
      <c r="C115" s="26" t="s">
        <v>212</v>
      </c>
      <c r="D115" s="26"/>
      <c r="E115" s="26"/>
      <c r="L115" s="26" t="s">
        <v>213</v>
      </c>
      <c r="M115" s="26"/>
      <c r="N115" s="26"/>
      <c r="O115" s="26"/>
      <c r="P115" s="26"/>
      <c r="Q115" s="26"/>
    </row>
  </sheetData>
  <mergeCells count="20">
    <mergeCell ref="C1:V1"/>
    <mergeCell ref="C2:V2"/>
    <mergeCell ref="A3:A6"/>
    <mergeCell ref="B3:B6"/>
    <mergeCell ref="C3:C6"/>
    <mergeCell ref="D3:D6"/>
    <mergeCell ref="E3:E6"/>
    <mergeCell ref="F3:F6"/>
    <mergeCell ref="G3:V4"/>
    <mergeCell ref="G5:K5"/>
    <mergeCell ref="L5:N5"/>
    <mergeCell ref="O5:P5"/>
    <mergeCell ref="Q5:S5"/>
    <mergeCell ref="T5:V5"/>
    <mergeCell ref="C115:E115"/>
    <mergeCell ref="L115:Q115"/>
    <mergeCell ref="C113:E113"/>
    <mergeCell ref="L113:Q113"/>
    <mergeCell ref="C114:E114"/>
    <mergeCell ref="L114:Q114"/>
  </mergeCells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Общо</vt:lpstr>
      <vt:lpstr>Общо!Печат_заглавия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7JTZF5J</cp:lastModifiedBy>
  <cp:lastPrinted>2022-12-29T12:13:08Z</cp:lastPrinted>
  <dcterms:created xsi:type="dcterms:W3CDTF">2022-12-22T15:24:09Z</dcterms:created>
  <dcterms:modified xsi:type="dcterms:W3CDTF">2022-12-29T12:33:33Z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